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240" yWindow="105" windowWidth="14805" windowHeight="8010"/>
  </bookViews>
  <sheets>
    <sheet name="Sheet2" sheetId="2" r:id="rId1"/>
    <sheet name="Sheet3" sheetId="3" r:id="rId2"/>
  </sheets>
  <calcPr calcId="125725"/>
</workbook>
</file>

<file path=xl/calcChain.xml><?xml version="1.0" encoding="utf-8"?>
<calcChain xmlns="http://schemas.openxmlformats.org/spreadsheetml/2006/main">
  <c r="B9" i="2"/>
  <c r="B10"/>
  <c r="B1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8"/>
  <c r="D25"/>
  <c r="D169"/>
  <c r="D168"/>
  <c r="D167"/>
  <c r="D166"/>
  <c r="D165"/>
  <c r="D164"/>
  <c r="D163"/>
  <c r="D162"/>
  <c r="D161"/>
  <c r="D160"/>
  <c r="D159"/>
  <c r="D158"/>
  <c r="D157"/>
  <c r="D79" l="1"/>
  <c r="D83"/>
  <c r="D69"/>
  <c r="D43" l="1"/>
  <c r="D119"/>
</calcChain>
</file>

<file path=xl/sharedStrings.xml><?xml version="1.0" encoding="utf-8"?>
<sst xmlns="http://schemas.openxmlformats.org/spreadsheetml/2006/main" count="344" uniqueCount="196">
  <si>
    <t xml:space="preserve">Quikrete Concrete Mix 1101 Type-S 4000 psi 80 lbs </t>
  </si>
  <si>
    <t>bags</t>
  </si>
  <si>
    <t>Quikrete Mason Mix 1136, 80 lbs</t>
  </si>
  <si>
    <t>Quikrete Scratch and Base Coat Stucco 1139, 80 lbs bag</t>
  </si>
  <si>
    <t>Quikrete Finish Coat Stucco 1201, 80 lbs bag</t>
  </si>
  <si>
    <t>6" thk. CHB Load Bearing 400-600 psi</t>
  </si>
  <si>
    <t>pcs</t>
  </si>
  <si>
    <t>5/8" diameter  x 20', painted or pvc coated deformed reinforcing bars grade 40 or 60</t>
  </si>
  <si>
    <t>1/2" diameter  x 20', painted or pvc coated deformed reinforcing bars grade 40 or 60</t>
  </si>
  <si>
    <t>3/8" diameter  x 20', painted or pvc coated deformed reinforcing bars grade 40 or 60</t>
  </si>
  <si>
    <t>HILTI 1/2 in. x 4 in. Kwik Bolt 1 Long Thread Galvanized Expansion Anchors</t>
  </si>
  <si>
    <t>Prepainted Roofing .4mm thickx3 ftx18ft L stancor Jacinto steel or equivalent</t>
  </si>
  <si>
    <t>Metal Sales 14"x10.5' Galvalume Universal Ridge Cap</t>
  </si>
  <si>
    <t>1/4" thk. 4'x8' Hardiflex Cement Board</t>
  </si>
  <si>
    <t>Phenolic Plywood 1/2x4'x8'</t>
  </si>
  <si>
    <t>Insulation 3/4"x4'x8' for Walls</t>
  </si>
  <si>
    <t>4'x8' Formica Laminated White</t>
  </si>
  <si>
    <t>Solvent for Laminates</t>
  </si>
  <si>
    <t>gals</t>
  </si>
  <si>
    <t>packs</t>
  </si>
  <si>
    <t>Grip-Rite #6 x 4 in. 20-Penny Bright Steel Smooth Shank Common Nails (30 lb.-Pack) Galvanized</t>
  </si>
  <si>
    <t>Grip-Rite #8 x 3 in. 16 Penny Bright Steel Smooth Shank Common Nails (5 lb.-Pack) Galvanized</t>
  </si>
  <si>
    <t>Grip-Rite #13 x 2 in. 6 Penny Bright Steel Smooth Shank Common Nails (5 lb.-Pack) Galvanized</t>
  </si>
  <si>
    <t>Grip-Rite #14 x 1 in. 6 Penny Bright Steel Smooth Shank Common Nails (5 lb.-Pack) Galvanized</t>
  </si>
  <si>
    <t>Galvanized Concrete  Nails 3"</t>
  </si>
  <si>
    <t>lbs</t>
  </si>
  <si>
    <t>Grip-Rite Umbrella Roof Nails Hot Dip Galvanized  3" Twisted Rainshank</t>
  </si>
  <si>
    <t>Strong Simpsons Z-MAX Galvanized 18-Gauge Hurricane Tie/ or two fold Ga 25/24 g.i plane wrap around member to TC and BC</t>
  </si>
  <si>
    <t>Strong Simpsons tie Z-MAX Galvanized 18-Gauge Hurricane Tie/ or two fold Ga 25/24 g.i plane wrap around Purlins to TC or Rafter</t>
  </si>
  <si>
    <t>Hot Dip Galvanized 6-8 mm dia threaded at straight end /as per roofing manufacturers recommendation Roofing J Bolt with nut / washer</t>
  </si>
  <si>
    <t>Gauge 16 tie wire/10 lbs Galvanized</t>
  </si>
  <si>
    <t>rolls</t>
  </si>
  <si>
    <t>Masonite Model # 87292 Internet # 100013778 Store SKU # 378571 36 in. x 80 in. 6-Panel Unfinished Fir Front Door Slab</t>
  </si>
  <si>
    <t>TAFCO Windows 2ft x 4ft Jalousie Window Aluminum Mechanism in a 2"x8" Wooden Frame</t>
  </si>
  <si>
    <t>Schlage Cylindrical Lockset U.S. made</t>
  </si>
  <si>
    <t>Schlage Model # FB350 PLY 605 Internet # 100030796 Store SKU # 418604 Plymouth Double Cylinder Bright Brass Knob Combo Pack Double Barrels</t>
  </si>
  <si>
    <t>3" PVC SCH 40/80 Gray Pipe</t>
  </si>
  <si>
    <t>3" PVC SCH 40/80 Gray Pipe 90deg Elbow</t>
  </si>
  <si>
    <t>3" PVC SCH 40/80 Gray Pipe 45deg Elbow</t>
  </si>
  <si>
    <t>3" PVC SCH 40/80 Gray Pipe Coupling</t>
  </si>
  <si>
    <t>PVC pipe strap/3/4 in oatey 3/4 in galv steel hanger strap 10 ft Hot Dip Galvanized</t>
  </si>
  <si>
    <t>PVC solvent cement or glue 32 oz can</t>
  </si>
  <si>
    <t>cans</t>
  </si>
  <si>
    <t>LED 32 Watts or Higher Flourescent Lamp plus hung type holder/ballast</t>
  </si>
  <si>
    <t>LED Bulb 9 Watts or Higher</t>
  </si>
  <si>
    <t>box</t>
  </si>
  <si>
    <t>Convenience Outlet Plate and Cover 3 gang</t>
  </si>
  <si>
    <t>sets</t>
  </si>
  <si>
    <t>Lighting Swith Plate and Cover 3 gang</t>
  </si>
  <si>
    <t>Utility Box 2"x4" PVC</t>
  </si>
  <si>
    <t>Junction Box 4"x4" PVC</t>
  </si>
  <si>
    <t>NEMA-1 Panel Board, 100AF, 2P, 3W, 120/240 V, with plug-in type 60A Main Circuit Breaker</t>
  </si>
  <si>
    <t>set</t>
  </si>
  <si>
    <t>Circuit Breaker,80 Amps, 2 Pole</t>
  </si>
  <si>
    <t>ea</t>
  </si>
  <si>
    <t>Flexible PVC Conduit Orange Sched 20 1" dia 100m Roll</t>
  </si>
  <si>
    <t>1 1/2" diameter Galvanized Rigid Conduit 20ft.</t>
  </si>
  <si>
    <t>pc</t>
  </si>
  <si>
    <t>Rubberized Electrical Tape</t>
  </si>
  <si>
    <t>case</t>
  </si>
  <si>
    <t>Premix/4 lbs/150 ft coverage Vinyl Tiles grout</t>
  </si>
  <si>
    <t>Wall Latex Paint Flat White</t>
  </si>
  <si>
    <t>Wall Latex Paint Flat Light Beige</t>
  </si>
  <si>
    <t>Acrytex Exterior Wall Latex Paint Light Blue</t>
  </si>
  <si>
    <t>Quick Dry Enamel Flat White</t>
  </si>
  <si>
    <t>Roofing Paint Elastomeric Water Base</t>
  </si>
  <si>
    <t>Patching Compound</t>
  </si>
  <si>
    <t>Joint Sealer for Ceiling and Partition Wall</t>
  </si>
  <si>
    <t>Concrete Neutralizer</t>
  </si>
  <si>
    <t>Paint Roller 9"</t>
  </si>
  <si>
    <t>Paint roller cover</t>
  </si>
  <si>
    <t>Roller Kits</t>
  </si>
  <si>
    <t>Handy Paint Tray</t>
  </si>
  <si>
    <t>Paint Brush 4"</t>
  </si>
  <si>
    <t>Paint Brush 2"</t>
  </si>
  <si>
    <t>Paint Brush 1"</t>
  </si>
  <si>
    <t>Mini roller</t>
  </si>
  <si>
    <t>Masking tape 3M 1"</t>
  </si>
  <si>
    <t>Masking Paper general purpose</t>
  </si>
  <si>
    <t>Putty Knives 4"</t>
  </si>
  <si>
    <t>Putty Knives 2"</t>
  </si>
  <si>
    <t>Sandpaper # 200</t>
  </si>
  <si>
    <t>Sandpaper #  400</t>
  </si>
  <si>
    <t>Quick Dry Enamel Dark Brown</t>
  </si>
  <si>
    <t xml:space="preserve">Sandpaper # 100 </t>
  </si>
  <si>
    <t>PVC Pipe White PPR 1/2" SCH 40 For Water Line</t>
  </si>
  <si>
    <t>PVC Pipe White PPR 1/2" SCH 40 For Water Line Coupling</t>
  </si>
  <si>
    <t>PVC Pipe White PPR 1/2" SCH 40 For Water Line Elbow</t>
  </si>
  <si>
    <t>PVC Pipe White PPR 1/2" SCH 40 For Water Line Plug</t>
  </si>
  <si>
    <t>PVC Pipe White PPR 1/2" SCH 40 For Water Line Tee with Threaded on One end</t>
  </si>
  <si>
    <t>PVC Pipe White PPR 1/2" SCH 40 For Water Line Union Patente</t>
  </si>
  <si>
    <t>Prepainted Roofing .4mm thickx3 ftx21ft L stancor Jacinto steel or equivalent</t>
  </si>
  <si>
    <t>Prepainted Roofing .4mm thickx3 ftx17ft L stancor Jacinto steel or equivalent</t>
  </si>
  <si>
    <t>Prepainted Roofing .4mm thick x3ft x14ft L stancor Jacinto steel or equivalent</t>
  </si>
  <si>
    <t>Metal Sales 14"x10.5' Galvalume Universal Ridge Flashing</t>
  </si>
  <si>
    <t>Masonite 36"x80" Honeycomb Steel Door</t>
  </si>
  <si>
    <t>LEDTube Light 4 ft length 9 Watts or Higher</t>
  </si>
  <si>
    <t>Lavatory Porcelain Complete sets with brackets and faucet</t>
  </si>
  <si>
    <t>Grip-Rite #11 x 2 in. 16-Penny Bright Steel Smooth Shank Common Nails (5 lb.-Pack) Galvanized</t>
  </si>
  <si>
    <t>pack</t>
  </si>
  <si>
    <t>Flexible Supply Pipe 1/2" Stainless Steel for Lavatory</t>
  </si>
  <si>
    <t>Flexible Supply Pipe 1/2" Stainless Steel for Water Closet</t>
  </si>
  <si>
    <t>Floor Drain Metma Stainless Steel 4"x4" with water strainer</t>
  </si>
  <si>
    <t>Ceramic Tiles 1'x1' Floor Tiles</t>
  </si>
  <si>
    <t>Ceramic Tiles 1'x1' Wall Tiles</t>
  </si>
  <si>
    <t>Circuit Breaker,125 Amps, 2 Pole</t>
  </si>
  <si>
    <t>Circuit Breaker,60 Amps, 2 Pole</t>
  </si>
  <si>
    <t>Angle Valve Double 1/2" Stainless Steel or PVC</t>
  </si>
  <si>
    <t>4" thk. CHB Load Bearing 400-600 psi</t>
  </si>
  <si>
    <t>2" PVC SCH 40/80 Gray Pipe 45deg Elbow</t>
  </si>
  <si>
    <t>2" PVC SCH 40/80 Gray Pipe 90deg Elbow</t>
  </si>
  <si>
    <t>2" PVC SCH 40/80 Gray Pipe Coupling</t>
  </si>
  <si>
    <t>2" PVC SCH 40/80 Gray Pipe Tee</t>
  </si>
  <si>
    <t>3" Dia 45 deg elbow PVC white sch 40/80</t>
  </si>
  <si>
    <t>3" Dia 90 deg elbow PVC white sch 40/80</t>
  </si>
  <si>
    <t>3" Dia coupling PVC white sch 40/80</t>
  </si>
  <si>
    <t>3" Dia PVC white sch 40/80</t>
  </si>
  <si>
    <t>3" PVC SCH 40 Gray S-trap or P-trap for Floor Drain</t>
  </si>
  <si>
    <t>3" PVC SCH 40/80 Gray Pipe 3"x2" Wye</t>
  </si>
  <si>
    <t>3" PVC SCH 40/80 Gray Pipe Tee</t>
  </si>
  <si>
    <t>3"x3"X1/4" thk.  Angular plate purlins steel cleats x 20ft</t>
  </si>
  <si>
    <t>4" PVC SCH 40/80 Gray Pipe</t>
  </si>
  <si>
    <t>4" PVC SCH 40/80 Gray Pipe 4"x2" Tee</t>
  </si>
  <si>
    <t>4" PVC SCH 40/80 Gray Pipe 4"x2" Wye</t>
  </si>
  <si>
    <t>4" PVC SCH 40/80 Gray Pipe 4"x3" Tee</t>
  </si>
  <si>
    <t>4" PVC SCH 40/80 Gray Pipe 4"x3" Wye</t>
  </si>
  <si>
    <t>4" PVC SCH 40/80 Gray Pipe 45deg Elbow</t>
  </si>
  <si>
    <t>4" PVC SCH 40/80 Gray Pipe 90deg Elbow</t>
  </si>
  <si>
    <t>4" PVC SCH 40/80 Gray Pipe Clean Out</t>
  </si>
  <si>
    <t>4" PVC SCH 40/80 Gray Pipe Coupling</t>
  </si>
  <si>
    <t>4" PVC SCH 40/80 Gray Pipe Tee</t>
  </si>
  <si>
    <t>TAFCO Windows 2ft x 4ft Jalousie Window Aluminum Mechanism in a 2"x6" Wooden Frame</t>
  </si>
  <si>
    <t>Teflon Tape Roll</t>
  </si>
  <si>
    <t>Tile Adhesive Heavy Duty - 50lbs</t>
  </si>
  <si>
    <t>Water Closet  Complete set 4 Liters Flush Tank or Dual Flash</t>
  </si>
  <si>
    <t>Galvanized Concrete  Nails 4"</t>
  </si>
  <si>
    <t>Galvanized Concrete  Nails 2"</t>
  </si>
  <si>
    <t>Galvanized Concrete  Nails 1"</t>
  </si>
  <si>
    <t>Bulb receptacle 2" 0r 4"  pvc or prcelain</t>
  </si>
  <si>
    <t># 10 THW, THHN Copper wire, Black  (500 Ft./ box)</t>
  </si>
  <si>
    <t># 10 THW, THHN Copper wire, Green (500 Ft./ box)</t>
  </si>
  <si>
    <t># 10 THW, THHN Copper wire, White (500 Ft./ box)</t>
  </si>
  <si>
    <t># 8 THW, THHN Copper wire, Black  (500 Ft./ box)</t>
  </si>
  <si>
    <t># 8 THW, THHN Copper wire, Green  (500 Ft./ box)</t>
  </si>
  <si>
    <t># 8 THW, THHN Copper wire, White  (500 Ft./ box)</t>
  </si>
  <si>
    <t>#12 Stranded wire THHN Blue (500 Ft./ box)</t>
  </si>
  <si>
    <t>#12 Stranded wire THHN Green (500 Ft./ box)</t>
  </si>
  <si>
    <t>#12 Stranded wire THHN Red  (500 Ft./ box)</t>
  </si>
  <si>
    <t>1" Hardiflex Nails Galvanized  (100 pcs/pack)</t>
  </si>
  <si>
    <t>1/2 x 8" Machine Bolts SS or Hot Dip Galvanized bolts w/ 3" thread with nuts and washers</t>
  </si>
  <si>
    <t>1/4 x 1" x 20'  Hot Dip Galvanized flat bar with slotted 1/4"  dia hole for J-bolt</t>
  </si>
  <si>
    <t>2"  PVC SCH 40/80 Gray Pipe</t>
  </si>
  <si>
    <t>Masking tape 3M 2"</t>
  </si>
  <si>
    <t>Date</t>
  </si>
  <si>
    <t>Subject</t>
  </si>
  <si>
    <t>Project</t>
  </si>
  <si>
    <t xml:space="preserve">   Typhoon Maysak Reconstruction Project (TMRP)</t>
  </si>
  <si>
    <t>Bill of Materials</t>
  </si>
  <si>
    <t>Remarks</t>
  </si>
  <si>
    <t>Nos.</t>
  </si>
  <si>
    <t>Description</t>
  </si>
  <si>
    <t>Qty.</t>
  </si>
  <si>
    <t>Unit</t>
  </si>
  <si>
    <t>3/4" x 4' x 8' CAC Treated Marine Plywood</t>
  </si>
  <si>
    <t>4"x 3" Stainlees Steel LP Hinge</t>
  </si>
  <si>
    <t>1 1/2" Hardiflex Nails Galvanized (100 pcs/pack)</t>
  </si>
  <si>
    <t>15/32  x 4' x 8' CAC  Treated Plywood</t>
  </si>
  <si>
    <t>2" x 4" x 12'  CAC or equivalent Pressure Treated Lumber</t>
  </si>
  <si>
    <t>2" x 4" x 14'  CAC or equivalent Pressure Treated Lumber</t>
  </si>
  <si>
    <t>2" x 6" x 10'  CAC or equivalent Pressure Treated Lumber</t>
  </si>
  <si>
    <t>2" x 6" x 12'  CAC or equivalent Pressure Treated Lumber</t>
  </si>
  <si>
    <t>2" x 6" x 14'  CAC or equivalent Pressure Treated Lumber</t>
  </si>
  <si>
    <t>2" x 6" x 16' CAC or equivalent Pressure Treated Lumber</t>
  </si>
  <si>
    <t>2" x 6" x 18'  CAC or equivalent Pressure Treated Lumber</t>
  </si>
  <si>
    <t>2" x 6" x 20' CAC or equivalent Pressure Treated Lumber</t>
  </si>
  <si>
    <t>Bldg. 2-4/23 Classroom Floor plan (Site Development Plan Sheet 5)</t>
  </si>
  <si>
    <t xml:space="preserve">Bldg. 2-4 </t>
  </si>
  <si>
    <t>Bldg. 2-4</t>
  </si>
  <si>
    <t xml:space="preserve">Bldg. 1-2 </t>
  </si>
  <si>
    <t>Bldg. 1-2</t>
  </si>
  <si>
    <t xml:space="preserve">Bldg. 3 </t>
  </si>
  <si>
    <t>Bldg. 3</t>
  </si>
  <si>
    <t>Gutter and flatbar connector</t>
  </si>
  <si>
    <t>2" x 8" x 18' CAC or equivalent Kiln Dried Treated Lumber</t>
  </si>
  <si>
    <t>Public Infrastructure - ( Bldg. 1-2, 2-4, 4-6 and Bldg. 3-Computer Lab)</t>
  </si>
  <si>
    <t>2"x3"x12' CAC or Equivalent Pressure Treated Lumber</t>
  </si>
  <si>
    <t>Meter Base, 100A, 2P, 3-Wire, Single Phase, Cutler Hammer,  Zinc Chromate Coated, 10.88"H x 8"W x 3.5"D Model URS101BCH</t>
  </si>
  <si>
    <t>8' Copper Ground Rod, 5/8" dia.</t>
  </si>
  <si>
    <t>2"x 2" x 12' CAC or Equivalent Pressure Treated Lumber</t>
  </si>
  <si>
    <t>2" x 6" x 14'  KD Lumber (for Door Frame/ Window Frame) CAC or Equivalent Pressure Treated Lumber</t>
  </si>
  <si>
    <t>36" x 80 in CAC Treated Wooden Panel Door</t>
  </si>
  <si>
    <t>1/2 Ø  x  10"  Machine Bolts SS or hot dip galvanized with 3"thread  with nuts and bolts</t>
  </si>
  <si>
    <t>1/2" Diameter Ball Valve PVC SCH 40, 110 Psi or Higher</t>
  </si>
  <si>
    <t>1/2 dia. x 6" Machine Bolts SS or Hot Dip Galvanized bolts w/ 3"  thread with nuts and washers</t>
  </si>
  <si>
    <t>Blind rivets 1/8x1/2 stainless steel (120 pcs pack)</t>
  </si>
  <si>
    <t>Armstrong 12in x 12in Peel and Stick  Vinyl Tile (30 sq ft Case)(30 pcs./case)</t>
  </si>
</sst>
</file>

<file path=xl/styles.xml><?xml version="1.0" encoding="utf-8"?>
<styleSheet xmlns="http://schemas.openxmlformats.org/spreadsheetml/2006/main">
  <numFmts count="1">
    <numFmt numFmtId="43" formatCode="_(* #,##0.00_);_(* \(#,##0.00\);_(* &quot;-&quot;??_);_(@_)"/>
  </numFmts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0" fontId="1" fillId="0" borderId="0"/>
  </cellStyleXfs>
  <cellXfs count="68">
    <xf numFmtId="0" fontId="0" fillId="0" borderId="0" xfId="0"/>
    <xf numFmtId="0" fontId="3" fillId="0" borderId="0" xfId="0" applyFont="1" applyFill="1" applyBorder="1"/>
    <xf numFmtId="2" fontId="3" fillId="0" borderId="0" xfId="0" applyNumberFormat="1" applyFont="1" applyFill="1" applyBorder="1" applyAlignment="1" applyProtection="1">
      <alignment horizontal="center"/>
      <protection locked="0"/>
    </xf>
    <xf numFmtId="1" fontId="0" fillId="0" borderId="0" xfId="0" applyNumberFormat="1" applyFont="1" applyFill="1" applyBorder="1" applyAlignment="1">
      <alignment horizontal="center"/>
    </xf>
    <xf numFmtId="3" fontId="3" fillId="0" borderId="0" xfId="0" applyNumberFormat="1" applyFont="1" applyFill="1" applyBorder="1" applyAlignment="1">
      <alignment horizontal="center"/>
    </xf>
    <xf numFmtId="1" fontId="0" fillId="0" borderId="0" xfId="0" applyNumberFormat="1"/>
    <xf numFmtId="0" fontId="2" fillId="0" borderId="0" xfId="0" applyFont="1" applyFill="1" applyBorder="1" applyAlignment="1"/>
    <xf numFmtId="0" fontId="0" fillId="0" borderId="0" xfId="0" applyBorder="1"/>
    <xf numFmtId="0" fontId="0" fillId="0" borderId="0" xfId="0" applyFill="1" applyBorder="1"/>
    <xf numFmtId="0" fontId="4" fillId="0" borderId="0" xfId="0" applyFont="1" applyFill="1" applyBorder="1" applyAlignment="1">
      <alignment horizontal="left" wrapText="1"/>
    </xf>
    <xf numFmtId="43" fontId="4" fillId="0" borderId="0" xfId="1" applyNumberFormat="1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/>
    </xf>
    <xf numFmtId="43" fontId="4" fillId="0" borderId="0" xfId="1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left" wrapText="1"/>
    </xf>
    <xf numFmtId="0" fontId="3" fillId="0" borderId="0" xfId="0" applyFont="1" applyFill="1" applyBorder="1" applyAlignment="1" applyProtection="1">
      <alignment horizontal="center"/>
      <protection locked="0"/>
    </xf>
    <xf numFmtId="0" fontId="2" fillId="0" borderId="0" xfId="0" applyFont="1" applyFill="1" applyBorder="1"/>
    <xf numFmtId="3" fontId="0" fillId="0" borderId="0" xfId="0" applyNumberFormat="1"/>
    <xf numFmtId="0" fontId="0" fillId="0" borderId="0" xfId="0" applyFill="1"/>
    <xf numFmtId="0" fontId="5" fillId="0" borderId="1" xfId="0" applyFont="1" applyFill="1" applyBorder="1" applyAlignment="1">
      <alignment horizontal="left" wrapText="1"/>
    </xf>
    <xf numFmtId="3" fontId="5" fillId="0" borderId="1" xfId="0" applyNumberFormat="1" applyFont="1" applyFill="1" applyBorder="1" applyAlignment="1" applyProtection="1">
      <alignment horizontal="center"/>
      <protection locked="0"/>
    </xf>
    <xf numFmtId="0" fontId="5" fillId="0" borderId="1" xfId="0" applyFont="1" applyFill="1" applyBorder="1" applyAlignment="1" applyProtection="1">
      <alignment horizontal="center"/>
      <protection locked="0"/>
    </xf>
    <xf numFmtId="3" fontId="5" fillId="0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left" wrapText="1"/>
    </xf>
    <xf numFmtId="3" fontId="0" fillId="0" borderId="1" xfId="1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3" fontId="0" fillId="0" borderId="1" xfId="0" applyNumberFormat="1" applyFont="1" applyFill="1" applyBorder="1" applyAlignment="1">
      <alignment horizontal="center"/>
    </xf>
    <xf numFmtId="3" fontId="0" fillId="0" borderId="1" xfId="1" applyNumberFormat="1" applyFont="1" applyFill="1" applyBorder="1" applyAlignment="1">
      <alignment horizontal="center" wrapText="1"/>
    </xf>
    <xf numFmtId="0" fontId="5" fillId="0" borderId="1" xfId="0" applyFont="1" applyFill="1" applyBorder="1" applyAlignment="1">
      <alignment wrapText="1"/>
    </xf>
    <xf numFmtId="0" fontId="0" fillId="0" borderId="1" xfId="0" applyFill="1" applyBorder="1" applyAlignment="1">
      <alignment horizontal="center"/>
    </xf>
    <xf numFmtId="0" fontId="3" fillId="0" borderId="1" xfId="0" applyFont="1" applyFill="1" applyBorder="1" applyAlignment="1">
      <alignment horizontal="left" wrapText="1"/>
    </xf>
    <xf numFmtId="3" fontId="3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 applyProtection="1">
      <alignment horizontal="center" vertical="center"/>
      <protection locked="0"/>
    </xf>
    <xf numFmtId="3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wrapText="1"/>
    </xf>
    <xf numFmtId="3" fontId="4" fillId="0" borderId="1" xfId="1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3" fontId="3" fillId="0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Fill="1" applyBorder="1" applyAlignment="1" applyProtection="1">
      <alignment horizontal="center"/>
      <protection locked="0"/>
    </xf>
    <xf numFmtId="3" fontId="3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left" wrapText="1"/>
    </xf>
    <xf numFmtId="3" fontId="4" fillId="0" borderId="1" xfId="1" applyNumberFormat="1" applyFont="1" applyFill="1" applyBorder="1" applyAlignment="1">
      <alignment horizontal="center" wrapText="1"/>
    </xf>
    <xf numFmtId="0" fontId="0" fillId="0" borderId="1" xfId="0" applyFill="1" applyBorder="1" applyAlignment="1">
      <alignment wrapText="1"/>
    </xf>
    <xf numFmtId="0" fontId="0" fillId="0" borderId="1" xfId="0" applyFont="1" applyFill="1" applyBorder="1" applyAlignment="1">
      <alignment wrapText="1"/>
    </xf>
    <xf numFmtId="0" fontId="0" fillId="0" borderId="1" xfId="0" applyFont="1" applyFill="1" applyBorder="1" applyAlignment="1"/>
    <xf numFmtId="0" fontId="0" fillId="0" borderId="1" xfId="0" applyFont="1" applyFill="1" applyBorder="1"/>
    <xf numFmtId="43" fontId="0" fillId="0" borderId="1" xfId="1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8" fillId="0" borderId="0" xfId="0" applyFont="1" applyFill="1"/>
    <xf numFmtId="15" fontId="8" fillId="0" borderId="0" xfId="0" applyNumberFormat="1" applyFont="1" applyFill="1" applyAlignment="1">
      <alignment horizontal="left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0" fontId="0" fillId="0" borderId="1" xfId="0" applyFill="1" applyBorder="1"/>
    <xf numFmtId="0" fontId="3" fillId="0" borderId="1" xfId="0" applyFont="1" applyFill="1" applyBorder="1"/>
    <xf numFmtId="0" fontId="3" fillId="0" borderId="1" xfId="0" applyFont="1" applyFill="1" applyBorder="1" applyAlignment="1"/>
    <xf numFmtId="0" fontId="7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/>
    </xf>
    <xf numFmtId="0" fontId="5" fillId="0" borderId="2" xfId="4" applyFont="1" applyFill="1" applyBorder="1" applyAlignment="1">
      <alignment vertical="center" wrapText="1"/>
    </xf>
    <xf numFmtId="0" fontId="5" fillId="0" borderId="2" xfId="0" applyFont="1" applyFill="1" applyBorder="1"/>
    <xf numFmtId="0" fontId="5" fillId="0" borderId="1" xfId="0" applyFont="1" applyFill="1" applyBorder="1" applyAlignment="1">
      <alignment horizontal="left" vertical="center" wrapText="1"/>
    </xf>
    <xf numFmtId="0" fontId="9" fillId="0" borderId="0" xfId="5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left" vertical="center" wrapText="1"/>
    </xf>
  </cellXfs>
  <cellStyles count="6">
    <cellStyle name="Comma" xfId="1" builtinId="3"/>
    <cellStyle name="Comma 8" xfId="3"/>
    <cellStyle name="Normal" xfId="0" builtinId="0"/>
    <cellStyle name="Normal 15" xfId="2"/>
    <cellStyle name="Normal 17" xfId="5"/>
    <cellStyle name="Normal 3" xfId="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238125</xdr:colOff>
      <xdr:row>147</xdr:row>
      <xdr:rowOff>238925</xdr:rowOff>
    </xdr:from>
    <xdr:to>
      <xdr:col>14</xdr:col>
      <xdr:colOff>158750</xdr:colOff>
      <xdr:row>165</xdr:row>
      <xdr:rowOff>158749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55000" y="33020800"/>
          <a:ext cx="6175375" cy="395207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571500</xdr:colOff>
      <xdr:row>129</xdr:row>
      <xdr:rowOff>365125</xdr:rowOff>
    </xdr:from>
    <xdr:to>
      <xdr:col>12</xdr:col>
      <xdr:colOff>501073</xdr:colOff>
      <xdr:row>145</xdr:row>
      <xdr:rowOff>162719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88375" y="29114750"/>
          <a:ext cx="4977823" cy="322262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603251</xdr:colOff>
      <xdr:row>145</xdr:row>
      <xdr:rowOff>127001</xdr:rowOff>
    </xdr:from>
    <xdr:to>
      <xdr:col>7</xdr:col>
      <xdr:colOff>2349500</xdr:colOff>
      <xdr:row>146</xdr:row>
      <xdr:rowOff>317501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20126" y="32337376"/>
          <a:ext cx="1746249" cy="3810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254000</xdr:colOff>
      <xdr:row>121</xdr:row>
      <xdr:rowOff>285751</xdr:rowOff>
    </xdr:from>
    <xdr:to>
      <xdr:col>13</xdr:col>
      <xdr:colOff>238125</xdr:colOff>
      <xdr:row>129</xdr:row>
      <xdr:rowOff>227432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270875" y="26749376"/>
          <a:ext cx="5635625" cy="180078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1619250</xdr:colOff>
      <xdr:row>128</xdr:row>
      <xdr:rowOff>15875</xdr:rowOff>
    </xdr:from>
    <xdr:to>
      <xdr:col>9</xdr:col>
      <xdr:colOff>396173</xdr:colOff>
      <xdr:row>129</xdr:row>
      <xdr:rowOff>238124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636125" y="28575000"/>
          <a:ext cx="2015423" cy="41274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396875</xdr:colOff>
      <xdr:row>106</xdr:row>
      <xdr:rowOff>158750</xdr:rowOff>
    </xdr:from>
    <xdr:to>
      <xdr:col>11</xdr:col>
      <xdr:colOff>412750</xdr:colOff>
      <xdr:row>118</xdr:row>
      <xdr:rowOff>62180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13750" y="23193375"/>
          <a:ext cx="4460875" cy="2820461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1698626</xdr:colOff>
      <xdr:row>119</xdr:row>
      <xdr:rowOff>43522</xdr:rowOff>
    </xdr:from>
    <xdr:to>
      <xdr:col>9</xdr:col>
      <xdr:colOff>8704</xdr:colOff>
      <xdr:row>120</xdr:row>
      <xdr:rowOff>301625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715501" y="25935647"/>
          <a:ext cx="1548578" cy="448603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587375</xdr:colOff>
      <xdr:row>97</xdr:row>
      <xdr:rowOff>301625</xdr:rowOff>
    </xdr:from>
    <xdr:to>
      <xdr:col>10</xdr:col>
      <xdr:colOff>539750</xdr:colOff>
      <xdr:row>102</xdr:row>
      <xdr:rowOff>522985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604250" y="20399375"/>
          <a:ext cx="3794125" cy="2134297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1762125</xdr:colOff>
      <xdr:row>103</xdr:row>
      <xdr:rowOff>158750</xdr:rowOff>
    </xdr:from>
    <xdr:to>
      <xdr:col>10</xdr:col>
      <xdr:colOff>31750</xdr:colOff>
      <xdr:row>106</xdr:row>
      <xdr:rowOff>31535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779000" y="22621875"/>
          <a:ext cx="2111375" cy="44428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396875</xdr:colOff>
      <xdr:row>78</xdr:row>
      <xdr:rowOff>126511</xdr:rowOff>
    </xdr:from>
    <xdr:to>
      <xdr:col>12</xdr:col>
      <xdr:colOff>95250</xdr:colOff>
      <xdr:row>94</xdr:row>
      <xdr:rowOff>79375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413750" y="16223761"/>
          <a:ext cx="4746625" cy="3000864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1508125</xdr:colOff>
      <xdr:row>94</xdr:row>
      <xdr:rowOff>67824</xdr:rowOff>
    </xdr:from>
    <xdr:to>
      <xdr:col>9</xdr:col>
      <xdr:colOff>269875</xdr:colOff>
      <xdr:row>96</xdr:row>
      <xdr:rowOff>47626</xdr:rowOff>
    </xdr:to>
    <xdr:pic>
      <xdr:nvPicPr>
        <xdr:cNvPr id="104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525000" y="19213074"/>
          <a:ext cx="2000250" cy="55130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457201</xdr:colOff>
      <xdr:row>61</xdr:row>
      <xdr:rowOff>85649</xdr:rowOff>
    </xdr:from>
    <xdr:to>
      <xdr:col>11</xdr:col>
      <xdr:colOff>285750</xdr:colOff>
      <xdr:row>74</xdr:row>
      <xdr:rowOff>103450</xdr:rowOff>
    </xdr:to>
    <xdr:pic>
      <xdr:nvPicPr>
        <xdr:cNvPr id="104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515351" y="12772949"/>
          <a:ext cx="4286249" cy="270991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1619250</xdr:colOff>
      <xdr:row>74</xdr:row>
      <xdr:rowOff>21398</xdr:rowOff>
    </xdr:from>
    <xdr:to>
      <xdr:col>9</xdr:col>
      <xdr:colOff>95250</xdr:colOff>
      <xdr:row>76</xdr:row>
      <xdr:rowOff>152399</xdr:rowOff>
    </xdr:to>
    <xdr:pic>
      <xdr:nvPicPr>
        <xdr:cNvPr id="1050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677400" y="15413798"/>
          <a:ext cx="1714500" cy="512001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635001</xdr:colOff>
      <xdr:row>47</xdr:row>
      <xdr:rowOff>17148</xdr:rowOff>
    </xdr:from>
    <xdr:to>
      <xdr:col>10</xdr:col>
      <xdr:colOff>254001</xdr:colOff>
      <xdr:row>57</xdr:row>
      <xdr:rowOff>158750</xdr:rowOff>
    </xdr:to>
    <xdr:pic>
      <xdr:nvPicPr>
        <xdr:cNvPr id="105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636001" y="9764398"/>
          <a:ext cx="3460750" cy="223710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122461</xdr:colOff>
      <xdr:row>57</xdr:row>
      <xdr:rowOff>188344</xdr:rowOff>
    </xdr:from>
    <xdr:to>
      <xdr:col>9</xdr:col>
      <xdr:colOff>462639</xdr:colOff>
      <xdr:row>59</xdr:row>
      <xdr:rowOff>166005</xdr:rowOff>
    </xdr:to>
    <xdr:pic>
      <xdr:nvPicPr>
        <xdr:cNvPr id="1054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804068" y="12067380"/>
          <a:ext cx="952500" cy="358661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809626</xdr:colOff>
      <xdr:row>31</xdr:row>
      <xdr:rowOff>26149</xdr:rowOff>
    </xdr:from>
    <xdr:to>
      <xdr:col>10</xdr:col>
      <xdr:colOff>142875</xdr:colOff>
      <xdr:row>40</xdr:row>
      <xdr:rowOff>95052</xdr:rowOff>
    </xdr:to>
    <xdr:pic>
      <xdr:nvPicPr>
        <xdr:cNvPr id="1056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905876" y="6693649"/>
          <a:ext cx="3190874" cy="1973903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142875</xdr:colOff>
      <xdr:row>41</xdr:row>
      <xdr:rowOff>99789</xdr:rowOff>
    </xdr:from>
    <xdr:to>
      <xdr:col>10</xdr:col>
      <xdr:colOff>53842</xdr:colOff>
      <xdr:row>43</xdr:row>
      <xdr:rowOff>84112</xdr:rowOff>
    </xdr:to>
    <xdr:pic>
      <xdr:nvPicPr>
        <xdr:cNvPr id="1058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795000" y="8735789"/>
          <a:ext cx="1117467" cy="365323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619126</xdr:colOff>
      <xdr:row>20</xdr:row>
      <xdr:rowOff>47665</xdr:rowOff>
    </xdr:from>
    <xdr:to>
      <xdr:col>9</xdr:col>
      <xdr:colOff>523876</xdr:colOff>
      <xdr:row>28</xdr:row>
      <xdr:rowOff>72159</xdr:rowOff>
    </xdr:to>
    <xdr:pic>
      <xdr:nvPicPr>
        <xdr:cNvPr id="1060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636001" y="4127540"/>
          <a:ext cx="3143250" cy="195258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</xdr:colOff>
      <xdr:row>27</xdr:row>
      <xdr:rowOff>90594</xdr:rowOff>
    </xdr:from>
    <xdr:to>
      <xdr:col>9</xdr:col>
      <xdr:colOff>508001</xdr:colOff>
      <xdr:row>30</xdr:row>
      <xdr:rowOff>95249</xdr:rowOff>
    </xdr:to>
    <xdr:pic>
      <xdr:nvPicPr>
        <xdr:cNvPr id="1062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0652126" y="6011969"/>
          <a:ext cx="1111250" cy="57615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444500</xdr:colOff>
      <xdr:row>6</xdr:row>
      <xdr:rowOff>115296</xdr:rowOff>
    </xdr:from>
    <xdr:to>
      <xdr:col>10</xdr:col>
      <xdr:colOff>587375</xdr:colOff>
      <xdr:row>17</xdr:row>
      <xdr:rowOff>95683</xdr:rowOff>
    </xdr:to>
    <xdr:pic>
      <xdr:nvPicPr>
        <xdr:cNvPr id="1064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461375" y="1258296"/>
          <a:ext cx="3984625" cy="218701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63501</xdr:colOff>
      <xdr:row>17</xdr:row>
      <xdr:rowOff>182256</xdr:rowOff>
    </xdr:from>
    <xdr:to>
      <xdr:col>9</xdr:col>
      <xdr:colOff>460375</xdr:colOff>
      <xdr:row>18</xdr:row>
      <xdr:rowOff>335684</xdr:rowOff>
    </xdr:to>
    <xdr:pic>
      <xdr:nvPicPr>
        <xdr:cNvPr id="1066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0715626" y="3531881"/>
          <a:ext cx="1000124" cy="351144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508000</xdr:colOff>
      <xdr:row>6</xdr:row>
      <xdr:rowOff>140359</xdr:rowOff>
    </xdr:from>
    <xdr:to>
      <xdr:col>17</xdr:col>
      <xdr:colOff>428625</xdr:colOff>
      <xdr:row>16</xdr:row>
      <xdr:rowOff>187324</xdr:rowOff>
    </xdr:to>
    <xdr:pic>
      <xdr:nvPicPr>
        <xdr:cNvPr id="1068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2969875" y="1283359"/>
          <a:ext cx="3540125" cy="206309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396875</xdr:colOff>
      <xdr:row>16</xdr:row>
      <xdr:rowOff>174625</xdr:rowOff>
    </xdr:from>
    <xdr:to>
      <xdr:col>17</xdr:col>
      <xdr:colOff>120650</xdr:colOff>
      <xdr:row>19</xdr:row>
      <xdr:rowOff>88034</xdr:rowOff>
    </xdr:to>
    <xdr:pic>
      <xdr:nvPicPr>
        <xdr:cNvPr id="1070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3462000" y="3333750"/>
          <a:ext cx="2740025" cy="68262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523874</xdr:colOff>
      <xdr:row>20</xdr:row>
      <xdr:rowOff>174625</xdr:rowOff>
    </xdr:from>
    <xdr:to>
      <xdr:col>17</xdr:col>
      <xdr:colOff>586723</xdr:colOff>
      <xdr:row>28</xdr:row>
      <xdr:rowOff>88033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2382499" y="4254500"/>
          <a:ext cx="4285599" cy="1841499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V172"/>
  <sheetViews>
    <sheetView tabSelected="1" topLeftCell="A108" zoomScale="110" zoomScaleNormal="110" workbookViewId="0">
      <selection activeCell="C117" sqref="C117"/>
    </sheetView>
  </sheetViews>
  <sheetFormatPr defaultRowHeight="15"/>
  <cols>
    <col min="2" max="2" width="7" customWidth="1"/>
    <col min="3" max="3" width="65.42578125" customWidth="1"/>
    <col min="4" max="4" width="9.140625" style="16"/>
    <col min="6" max="6" width="11.5703125" customWidth="1"/>
    <col min="8" max="8" width="39.42578125" customWidth="1"/>
  </cols>
  <sheetData>
    <row r="2" spans="2:10">
      <c r="B2" s="50" t="s">
        <v>153</v>
      </c>
      <c r="C2" s="51">
        <v>42555</v>
      </c>
      <c r="D2" s="50"/>
      <c r="E2" s="49"/>
    </row>
    <row r="3" spans="2:10">
      <c r="B3" s="50" t="s">
        <v>154</v>
      </c>
      <c r="C3" s="50" t="s">
        <v>157</v>
      </c>
      <c r="D3" s="50"/>
      <c r="E3" s="49"/>
    </row>
    <row r="4" spans="2:10">
      <c r="B4" s="50" t="s">
        <v>155</v>
      </c>
      <c r="C4" s="50" t="s">
        <v>184</v>
      </c>
      <c r="D4" s="50"/>
      <c r="E4" s="49"/>
    </row>
    <row r="5" spans="2:10">
      <c r="B5" s="50"/>
      <c r="C5" s="50" t="s">
        <v>156</v>
      </c>
      <c r="D5" s="50"/>
      <c r="E5" s="49"/>
    </row>
    <row r="6" spans="2:10">
      <c r="B6" s="58" t="s">
        <v>159</v>
      </c>
      <c r="C6" s="58" t="s">
        <v>160</v>
      </c>
      <c r="D6" s="58" t="s">
        <v>161</v>
      </c>
      <c r="E6" s="57" t="s">
        <v>162</v>
      </c>
      <c r="F6" s="52" t="s">
        <v>158</v>
      </c>
    </row>
    <row r="7" spans="2:10" ht="22.5" customHeight="1">
      <c r="B7" s="29">
        <v>1</v>
      </c>
      <c r="C7" s="30" t="s">
        <v>139</v>
      </c>
      <c r="D7" s="31">
        <v>1</v>
      </c>
      <c r="E7" s="32" t="s">
        <v>45</v>
      </c>
      <c r="F7" s="52"/>
      <c r="H7" s="9"/>
      <c r="I7" s="12"/>
      <c r="J7" s="11"/>
    </row>
    <row r="8" spans="2:10" ht="15.75">
      <c r="B8" s="29">
        <f>B7+1</f>
        <v>2</v>
      </c>
      <c r="C8" s="30" t="s">
        <v>140</v>
      </c>
      <c r="D8" s="31">
        <v>1</v>
      </c>
      <c r="E8" s="32" t="s">
        <v>45</v>
      </c>
      <c r="F8" s="53"/>
      <c r="H8" s="9"/>
      <c r="I8" s="12"/>
      <c r="J8" s="11"/>
    </row>
    <row r="9" spans="2:10">
      <c r="B9" s="29">
        <f t="shared" ref="B9:B72" si="0">B8+1</f>
        <v>3</v>
      </c>
      <c r="C9" s="30" t="s">
        <v>141</v>
      </c>
      <c r="D9" s="31">
        <v>1</v>
      </c>
      <c r="E9" s="32" t="s">
        <v>45</v>
      </c>
      <c r="F9" s="53"/>
    </row>
    <row r="10" spans="2:10">
      <c r="B10" s="29">
        <f t="shared" si="0"/>
        <v>4</v>
      </c>
      <c r="C10" s="30" t="s">
        <v>142</v>
      </c>
      <c r="D10" s="33">
        <v>4</v>
      </c>
      <c r="E10" s="34" t="s">
        <v>45</v>
      </c>
      <c r="F10" s="53"/>
    </row>
    <row r="11" spans="2:10">
      <c r="B11" s="29">
        <f t="shared" si="0"/>
        <v>5</v>
      </c>
      <c r="C11" s="30" t="s">
        <v>143</v>
      </c>
      <c r="D11" s="33">
        <v>4</v>
      </c>
      <c r="E11" s="34" t="s">
        <v>45</v>
      </c>
      <c r="F11" s="53"/>
    </row>
    <row r="12" spans="2:10">
      <c r="B12" s="29">
        <f t="shared" si="0"/>
        <v>6</v>
      </c>
      <c r="C12" s="30" t="s">
        <v>144</v>
      </c>
      <c r="D12" s="33">
        <v>4</v>
      </c>
      <c r="E12" s="34" t="s">
        <v>45</v>
      </c>
      <c r="F12" s="53"/>
    </row>
    <row r="13" spans="2:10">
      <c r="B13" s="29">
        <f t="shared" si="0"/>
        <v>7</v>
      </c>
      <c r="C13" s="30" t="s">
        <v>145</v>
      </c>
      <c r="D13" s="33">
        <v>25</v>
      </c>
      <c r="E13" s="34" t="s">
        <v>45</v>
      </c>
      <c r="F13" s="53"/>
    </row>
    <row r="14" spans="2:10">
      <c r="B14" s="29">
        <f t="shared" si="0"/>
        <v>8</v>
      </c>
      <c r="C14" s="30" t="s">
        <v>146</v>
      </c>
      <c r="D14" s="33">
        <v>25</v>
      </c>
      <c r="E14" s="34" t="s">
        <v>45</v>
      </c>
      <c r="F14" s="53"/>
    </row>
    <row r="15" spans="2:10">
      <c r="B15" s="29">
        <f t="shared" si="0"/>
        <v>9</v>
      </c>
      <c r="C15" s="30" t="s">
        <v>147</v>
      </c>
      <c r="D15" s="33">
        <v>25</v>
      </c>
      <c r="E15" s="34" t="s">
        <v>45</v>
      </c>
      <c r="F15" s="53"/>
    </row>
    <row r="16" spans="2:10">
      <c r="B16" s="29">
        <f t="shared" si="0"/>
        <v>10</v>
      </c>
      <c r="C16" s="30" t="s">
        <v>56</v>
      </c>
      <c r="D16" s="33">
        <v>3</v>
      </c>
      <c r="E16" s="34" t="s">
        <v>57</v>
      </c>
      <c r="F16" s="53"/>
    </row>
    <row r="17" spans="2:13">
      <c r="B17" s="29">
        <f t="shared" si="0"/>
        <v>11</v>
      </c>
      <c r="C17" s="30" t="s">
        <v>165</v>
      </c>
      <c r="D17" s="33">
        <v>248</v>
      </c>
      <c r="E17" s="34" t="s">
        <v>19</v>
      </c>
      <c r="F17" s="53"/>
    </row>
    <row r="18" spans="2:13">
      <c r="B18" s="29">
        <f t="shared" si="0"/>
        <v>12</v>
      </c>
      <c r="C18" s="30" t="s">
        <v>148</v>
      </c>
      <c r="D18" s="33">
        <v>7</v>
      </c>
      <c r="E18" s="34" t="s">
        <v>19</v>
      </c>
      <c r="F18" s="53"/>
    </row>
    <row r="19" spans="2:13" ht="30">
      <c r="B19" s="29">
        <f t="shared" si="0"/>
        <v>13</v>
      </c>
      <c r="C19" s="35" t="s">
        <v>191</v>
      </c>
      <c r="D19" s="36">
        <v>750</v>
      </c>
      <c r="E19" s="37" t="s">
        <v>6</v>
      </c>
      <c r="F19" s="53"/>
      <c r="H19" s="59" t="s">
        <v>181</v>
      </c>
    </row>
    <row r="20" spans="2:13" ht="26.25">
      <c r="B20" s="29">
        <f t="shared" si="0"/>
        <v>14</v>
      </c>
      <c r="C20" s="30" t="s">
        <v>8</v>
      </c>
      <c r="D20" s="33">
        <v>1959</v>
      </c>
      <c r="E20" s="34" t="s">
        <v>6</v>
      </c>
      <c r="F20" s="53"/>
      <c r="H20" s="66"/>
    </row>
    <row r="21" spans="2:13">
      <c r="B21" s="29">
        <f t="shared" si="0"/>
        <v>15</v>
      </c>
      <c r="C21" s="30" t="s">
        <v>192</v>
      </c>
      <c r="D21" s="31">
        <v>8</v>
      </c>
      <c r="E21" s="32" t="s">
        <v>6</v>
      </c>
      <c r="F21" s="53"/>
    </row>
    <row r="22" spans="2:13" ht="32.25" customHeight="1">
      <c r="B22" s="29">
        <f t="shared" si="0"/>
        <v>16</v>
      </c>
      <c r="C22" s="30" t="s">
        <v>193</v>
      </c>
      <c r="D22" s="38">
        <v>1000</v>
      </c>
      <c r="E22" s="39" t="s">
        <v>6</v>
      </c>
      <c r="F22" s="53"/>
    </row>
    <row r="23" spans="2:13" ht="30" customHeight="1">
      <c r="B23" s="29">
        <f t="shared" si="0"/>
        <v>17</v>
      </c>
      <c r="C23" s="30" t="s">
        <v>149</v>
      </c>
      <c r="D23" s="40">
        <v>5279</v>
      </c>
      <c r="E23" s="41" t="s">
        <v>6</v>
      </c>
      <c r="F23" s="53"/>
    </row>
    <row r="24" spans="2:13">
      <c r="B24" s="29">
        <f t="shared" si="0"/>
        <v>18</v>
      </c>
      <c r="C24" s="30" t="s">
        <v>13</v>
      </c>
      <c r="D24" s="40">
        <v>572</v>
      </c>
      <c r="E24" s="41" t="s">
        <v>6</v>
      </c>
      <c r="F24" s="53"/>
    </row>
    <row r="25" spans="2:13">
      <c r="B25" s="29">
        <f t="shared" si="0"/>
        <v>19</v>
      </c>
      <c r="C25" s="67" t="s">
        <v>150</v>
      </c>
      <c r="D25" s="40">
        <f>140+54+28</f>
        <v>222</v>
      </c>
      <c r="E25" s="41" t="s">
        <v>6</v>
      </c>
      <c r="F25" s="53"/>
    </row>
    <row r="26" spans="2:13">
      <c r="B26" s="29">
        <f t="shared" si="0"/>
        <v>20</v>
      </c>
      <c r="C26" s="30" t="s">
        <v>166</v>
      </c>
      <c r="D26" s="40">
        <v>466</v>
      </c>
      <c r="E26" s="41" t="s">
        <v>6</v>
      </c>
      <c r="F26" s="53"/>
    </row>
    <row r="27" spans="2:13">
      <c r="B27" s="29">
        <f t="shared" si="0"/>
        <v>21</v>
      </c>
      <c r="C27" s="30" t="s">
        <v>151</v>
      </c>
      <c r="D27" s="38">
        <v>8</v>
      </c>
      <c r="E27" s="39" t="s">
        <v>6</v>
      </c>
      <c r="F27" s="53"/>
    </row>
    <row r="28" spans="2:13">
      <c r="B28" s="29">
        <f t="shared" si="0"/>
        <v>22</v>
      </c>
      <c r="C28" s="30" t="s">
        <v>109</v>
      </c>
      <c r="D28" s="38">
        <v>4</v>
      </c>
      <c r="E28" s="39" t="s">
        <v>6</v>
      </c>
      <c r="F28" s="53"/>
    </row>
    <row r="29" spans="2:13">
      <c r="B29" s="29">
        <f t="shared" si="0"/>
        <v>23</v>
      </c>
      <c r="C29" s="30" t="s">
        <v>110</v>
      </c>
      <c r="D29" s="38">
        <v>4</v>
      </c>
      <c r="E29" s="39" t="s">
        <v>6</v>
      </c>
      <c r="F29" s="53"/>
      <c r="H29" s="60" t="s">
        <v>180</v>
      </c>
    </row>
    <row r="30" spans="2:13">
      <c r="B30" s="29">
        <f t="shared" si="0"/>
        <v>24</v>
      </c>
      <c r="C30" s="30" t="s">
        <v>111</v>
      </c>
      <c r="D30" s="38">
        <v>8</v>
      </c>
      <c r="E30" s="39" t="s">
        <v>6</v>
      </c>
      <c r="F30" s="53"/>
      <c r="M30" t="s">
        <v>182</v>
      </c>
    </row>
    <row r="31" spans="2:13">
      <c r="B31" s="29">
        <f t="shared" si="0"/>
        <v>25</v>
      </c>
      <c r="C31" s="30" t="s">
        <v>112</v>
      </c>
      <c r="D31" s="38">
        <v>4</v>
      </c>
      <c r="E31" s="39" t="s">
        <v>6</v>
      </c>
      <c r="F31" s="53"/>
    </row>
    <row r="32" spans="2:13" ht="15.75">
      <c r="B32" s="29">
        <f t="shared" si="0"/>
        <v>26</v>
      </c>
      <c r="C32" s="42" t="s">
        <v>188</v>
      </c>
      <c r="D32" s="43">
        <v>78</v>
      </c>
      <c r="E32" s="39" t="s">
        <v>6</v>
      </c>
      <c r="F32" s="53"/>
    </row>
    <row r="33" spans="2:10" ht="15.75">
      <c r="B33" s="29">
        <f t="shared" si="0"/>
        <v>27</v>
      </c>
      <c r="C33" s="42" t="s">
        <v>185</v>
      </c>
      <c r="D33" s="43">
        <v>98</v>
      </c>
      <c r="E33" s="39" t="s">
        <v>6</v>
      </c>
      <c r="F33" s="53"/>
    </row>
    <row r="34" spans="2:10" ht="15.75">
      <c r="B34" s="29">
        <f t="shared" si="0"/>
        <v>28</v>
      </c>
      <c r="C34" s="18" t="s">
        <v>167</v>
      </c>
      <c r="D34" s="40">
        <v>4231</v>
      </c>
      <c r="E34" s="41" t="s">
        <v>6</v>
      </c>
      <c r="F34" s="53"/>
      <c r="I34" s="9"/>
      <c r="J34" s="3"/>
    </row>
    <row r="35" spans="2:10">
      <c r="B35" s="29">
        <f t="shared" si="0"/>
        <v>29</v>
      </c>
      <c r="C35" s="18" t="s">
        <v>168</v>
      </c>
      <c r="D35" s="40">
        <v>830</v>
      </c>
      <c r="E35" s="41" t="s">
        <v>6</v>
      </c>
      <c r="F35" s="53"/>
    </row>
    <row r="36" spans="2:10">
      <c r="B36" s="29">
        <f t="shared" si="0"/>
        <v>30</v>
      </c>
      <c r="C36" s="18" t="s">
        <v>169</v>
      </c>
      <c r="D36" s="38">
        <v>120</v>
      </c>
      <c r="E36" s="39" t="s">
        <v>6</v>
      </c>
      <c r="F36" s="53"/>
    </row>
    <row r="37" spans="2:10">
      <c r="B37" s="29">
        <f t="shared" si="0"/>
        <v>31</v>
      </c>
      <c r="C37" s="18" t="s">
        <v>170</v>
      </c>
      <c r="D37" s="38">
        <v>116</v>
      </c>
      <c r="E37" s="39" t="s">
        <v>6</v>
      </c>
      <c r="F37" s="53"/>
    </row>
    <row r="38" spans="2:10">
      <c r="B38" s="29">
        <f t="shared" si="0"/>
        <v>32</v>
      </c>
      <c r="C38" s="18" t="s">
        <v>171</v>
      </c>
      <c r="D38" s="40">
        <v>180</v>
      </c>
      <c r="E38" s="41" t="s">
        <v>6</v>
      </c>
      <c r="F38" s="53"/>
    </row>
    <row r="39" spans="2:10" ht="30">
      <c r="B39" s="29">
        <f t="shared" si="0"/>
        <v>33</v>
      </c>
      <c r="C39" s="44" t="s">
        <v>189</v>
      </c>
      <c r="D39" s="24">
        <v>40</v>
      </c>
      <c r="E39" s="25" t="s">
        <v>6</v>
      </c>
      <c r="F39" s="53"/>
    </row>
    <row r="40" spans="2:10">
      <c r="B40" s="29">
        <f t="shared" si="0"/>
        <v>34</v>
      </c>
      <c r="C40" s="28" t="s">
        <v>172</v>
      </c>
      <c r="D40" s="21">
        <v>182</v>
      </c>
      <c r="E40" s="22" t="s">
        <v>6</v>
      </c>
      <c r="F40" s="53"/>
    </row>
    <row r="41" spans="2:10">
      <c r="B41" s="29">
        <f t="shared" si="0"/>
        <v>35</v>
      </c>
      <c r="C41" s="28" t="s">
        <v>173</v>
      </c>
      <c r="D41" s="19">
        <v>280</v>
      </c>
      <c r="E41" s="20" t="s">
        <v>6</v>
      </c>
      <c r="F41" s="53"/>
    </row>
    <row r="42" spans="2:10">
      <c r="B42" s="29">
        <f t="shared" si="0"/>
        <v>36</v>
      </c>
      <c r="C42" s="28" t="s">
        <v>174</v>
      </c>
      <c r="D42" s="19">
        <v>58</v>
      </c>
      <c r="E42" s="20" t="s">
        <v>6</v>
      </c>
      <c r="F42" s="53"/>
    </row>
    <row r="43" spans="2:10">
      <c r="B43" s="29">
        <f t="shared" si="0"/>
        <v>37</v>
      </c>
      <c r="C43" s="28" t="s">
        <v>183</v>
      </c>
      <c r="D43" s="21">
        <f>242+32</f>
        <v>274</v>
      </c>
      <c r="E43" s="22" t="s">
        <v>6</v>
      </c>
      <c r="F43" s="53"/>
      <c r="H43" s="59" t="s">
        <v>179</v>
      </c>
    </row>
    <row r="44" spans="2:10">
      <c r="B44" s="29">
        <f t="shared" si="0"/>
        <v>38</v>
      </c>
      <c r="C44" s="45" t="s">
        <v>113</v>
      </c>
      <c r="D44" s="26">
        <v>16</v>
      </c>
      <c r="E44" s="22" t="s">
        <v>6</v>
      </c>
      <c r="F44" s="53"/>
    </row>
    <row r="45" spans="2:10">
      <c r="B45" s="29">
        <f t="shared" si="0"/>
        <v>39</v>
      </c>
      <c r="C45" s="45" t="s">
        <v>114</v>
      </c>
      <c r="D45" s="26">
        <v>16</v>
      </c>
      <c r="E45" s="22" t="s">
        <v>6</v>
      </c>
      <c r="F45" s="53"/>
    </row>
    <row r="46" spans="2:10">
      <c r="B46" s="29">
        <f t="shared" si="0"/>
        <v>40</v>
      </c>
      <c r="C46" s="46" t="s">
        <v>115</v>
      </c>
      <c r="D46" s="26">
        <v>16</v>
      </c>
      <c r="E46" s="22" t="s">
        <v>6</v>
      </c>
      <c r="F46" s="53"/>
    </row>
    <row r="47" spans="2:10">
      <c r="B47" s="29">
        <f t="shared" si="0"/>
        <v>41</v>
      </c>
      <c r="C47" s="46" t="s">
        <v>116</v>
      </c>
      <c r="D47" s="26">
        <v>16</v>
      </c>
      <c r="E47" s="22" t="s">
        <v>6</v>
      </c>
      <c r="F47" s="53"/>
    </row>
    <row r="48" spans="2:10">
      <c r="B48" s="29">
        <f t="shared" si="0"/>
        <v>42</v>
      </c>
      <c r="C48" s="28" t="s">
        <v>117</v>
      </c>
      <c r="D48" s="19">
        <v>8</v>
      </c>
      <c r="E48" s="22" t="s">
        <v>6</v>
      </c>
      <c r="F48" s="53"/>
    </row>
    <row r="49" spans="2:11">
      <c r="B49" s="29">
        <f t="shared" si="0"/>
        <v>43</v>
      </c>
      <c r="C49" s="28" t="s">
        <v>36</v>
      </c>
      <c r="D49" s="21">
        <v>84</v>
      </c>
      <c r="E49" s="22" t="s">
        <v>6</v>
      </c>
      <c r="F49" s="53"/>
    </row>
    <row r="50" spans="2:11">
      <c r="B50" s="29">
        <f t="shared" si="0"/>
        <v>44</v>
      </c>
      <c r="C50" s="28" t="s">
        <v>118</v>
      </c>
      <c r="D50" s="19">
        <v>4</v>
      </c>
      <c r="E50" s="20" t="s">
        <v>6</v>
      </c>
      <c r="F50" s="53"/>
    </row>
    <row r="51" spans="2:11">
      <c r="B51" s="29">
        <f t="shared" si="0"/>
        <v>45</v>
      </c>
      <c r="C51" s="28" t="s">
        <v>38</v>
      </c>
      <c r="D51" s="21">
        <v>106</v>
      </c>
      <c r="E51" s="22" t="s">
        <v>6</v>
      </c>
      <c r="F51" s="53"/>
    </row>
    <row r="52" spans="2:11">
      <c r="B52" s="29">
        <f t="shared" si="0"/>
        <v>46</v>
      </c>
      <c r="C52" s="28" t="s">
        <v>37</v>
      </c>
      <c r="D52" s="21">
        <v>96</v>
      </c>
      <c r="E52" s="22" t="s">
        <v>6</v>
      </c>
      <c r="F52" s="53"/>
    </row>
    <row r="53" spans="2:11">
      <c r="B53" s="29">
        <f t="shared" si="0"/>
        <v>47</v>
      </c>
      <c r="C53" s="28" t="s">
        <v>39</v>
      </c>
      <c r="D53" s="21">
        <v>106</v>
      </c>
      <c r="E53" s="22" t="s">
        <v>6</v>
      </c>
      <c r="F53" s="53"/>
    </row>
    <row r="54" spans="2:11">
      <c r="B54" s="29">
        <f t="shared" si="0"/>
        <v>48</v>
      </c>
      <c r="C54" s="28" t="s">
        <v>119</v>
      </c>
      <c r="D54" s="19">
        <v>34</v>
      </c>
      <c r="E54" s="20" t="s">
        <v>6</v>
      </c>
      <c r="F54" s="53"/>
    </row>
    <row r="55" spans="2:11">
      <c r="B55" s="29">
        <f t="shared" si="0"/>
        <v>49</v>
      </c>
      <c r="C55" s="23" t="s">
        <v>120</v>
      </c>
      <c r="D55" s="26">
        <v>142</v>
      </c>
      <c r="E55" s="20" t="s">
        <v>6</v>
      </c>
      <c r="F55" s="53"/>
    </row>
    <row r="56" spans="2:11">
      <c r="B56" s="29">
        <f t="shared" si="0"/>
        <v>50</v>
      </c>
      <c r="C56" s="18" t="s">
        <v>163</v>
      </c>
      <c r="D56" s="21">
        <v>132</v>
      </c>
      <c r="E56" s="22" t="s">
        <v>6</v>
      </c>
      <c r="F56" s="53"/>
    </row>
    <row r="57" spans="2:11" ht="30">
      <c r="B57" s="29">
        <f t="shared" si="0"/>
        <v>51</v>
      </c>
      <c r="C57" s="18" t="s">
        <v>9</v>
      </c>
      <c r="D57" s="21">
        <v>4946</v>
      </c>
      <c r="E57" s="22" t="s">
        <v>6</v>
      </c>
      <c r="F57" s="53"/>
    </row>
    <row r="58" spans="2:11">
      <c r="B58" s="29">
        <f t="shared" si="0"/>
        <v>52</v>
      </c>
      <c r="C58" s="35" t="s">
        <v>190</v>
      </c>
      <c r="D58" s="24">
        <v>4</v>
      </c>
      <c r="E58" s="25" t="s">
        <v>6</v>
      </c>
      <c r="F58" s="53"/>
    </row>
    <row r="59" spans="2:11">
      <c r="B59" s="29">
        <f t="shared" si="0"/>
        <v>53</v>
      </c>
      <c r="C59" s="18" t="s">
        <v>121</v>
      </c>
      <c r="D59" s="19">
        <v>4</v>
      </c>
      <c r="E59" s="20" t="s">
        <v>6</v>
      </c>
      <c r="F59" s="53"/>
      <c r="H59" s="59" t="s">
        <v>178</v>
      </c>
    </row>
    <row r="60" spans="2:11">
      <c r="B60" s="29">
        <f t="shared" si="0"/>
        <v>54</v>
      </c>
      <c r="C60" s="18" t="s">
        <v>122</v>
      </c>
      <c r="D60" s="19">
        <v>4</v>
      </c>
      <c r="E60" s="20" t="s">
        <v>6</v>
      </c>
      <c r="F60" s="53"/>
    </row>
    <row r="61" spans="2:11">
      <c r="B61" s="29">
        <f t="shared" si="0"/>
        <v>55</v>
      </c>
      <c r="C61" s="18" t="s">
        <v>123</v>
      </c>
      <c r="D61" s="19">
        <v>4</v>
      </c>
      <c r="E61" s="20" t="s">
        <v>6</v>
      </c>
      <c r="F61" s="53"/>
    </row>
    <row r="62" spans="2:11">
      <c r="B62" s="29">
        <f t="shared" si="0"/>
        <v>56</v>
      </c>
      <c r="C62" s="18" t="s">
        <v>124</v>
      </c>
      <c r="D62" s="19">
        <v>8</v>
      </c>
      <c r="E62" s="20" t="s">
        <v>6</v>
      </c>
      <c r="F62" s="53"/>
    </row>
    <row r="63" spans="2:11">
      <c r="B63" s="29">
        <f t="shared" si="0"/>
        <v>57</v>
      </c>
      <c r="C63" s="18" t="s">
        <v>125</v>
      </c>
      <c r="D63" s="19">
        <v>8</v>
      </c>
      <c r="E63" s="20" t="s">
        <v>6</v>
      </c>
      <c r="F63" s="53"/>
      <c r="H63" s="8"/>
      <c r="I63" s="8"/>
      <c r="J63" s="8"/>
      <c r="K63" s="8"/>
    </row>
    <row r="64" spans="2:11" ht="15.75">
      <c r="B64" s="29">
        <f t="shared" si="0"/>
        <v>58</v>
      </c>
      <c r="C64" s="18" t="s">
        <v>126</v>
      </c>
      <c r="D64" s="19">
        <v>6</v>
      </c>
      <c r="E64" s="20" t="s">
        <v>6</v>
      </c>
      <c r="F64" s="53"/>
      <c r="H64" s="9"/>
      <c r="I64" s="10"/>
      <c r="J64" s="11"/>
      <c r="K64" s="8"/>
    </row>
    <row r="65" spans="2:11">
      <c r="B65" s="29">
        <f t="shared" si="0"/>
        <v>59</v>
      </c>
      <c r="C65" s="18" t="s">
        <v>127</v>
      </c>
      <c r="D65" s="19">
        <v>6</v>
      </c>
      <c r="E65" s="20" t="s">
        <v>6</v>
      </c>
      <c r="F65" s="53"/>
      <c r="H65" s="8"/>
      <c r="I65" s="8"/>
      <c r="J65" s="8"/>
      <c r="K65" s="8"/>
    </row>
    <row r="66" spans="2:11">
      <c r="B66" s="29">
        <f t="shared" si="0"/>
        <v>60</v>
      </c>
      <c r="C66" s="18" t="s">
        <v>128</v>
      </c>
      <c r="D66" s="19">
        <v>2</v>
      </c>
      <c r="E66" s="20" t="s">
        <v>6</v>
      </c>
      <c r="F66" s="53"/>
      <c r="H66" s="8"/>
      <c r="I66" s="8"/>
      <c r="J66" s="8"/>
      <c r="K66" s="8"/>
    </row>
    <row r="67" spans="2:11" ht="15.75">
      <c r="B67" s="29">
        <f t="shared" si="0"/>
        <v>61</v>
      </c>
      <c r="C67" s="18" t="s">
        <v>129</v>
      </c>
      <c r="D67" s="19">
        <v>6</v>
      </c>
      <c r="E67" s="20" t="s">
        <v>6</v>
      </c>
      <c r="F67" s="53"/>
      <c r="H67" s="8"/>
      <c r="I67" s="12"/>
      <c r="J67" s="8"/>
      <c r="K67" s="8"/>
    </row>
    <row r="68" spans="2:11">
      <c r="B68" s="29">
        <f t="shared" si="0"/>
        <v>62</v>
      </c>
      <c r="C68" s="18" t="s">
        <v>130</v>
      </c>
      <c r="D68" s="19">
        <v>6</v>
      </c>
      <c r="E68" s="20" t="s">
        <v>6</v>
      </c>
      <c r="F68" s="53"/>
      <c r="H68" s="8"/>
      <c r="I68" s="8"/>
      <c r="J68" s="8"/>
      <c r="K68" s="8"/>
    </row>
    <row r="69" spans="2:11">
      <c r="B69" s="29">
        <f t="shared" si="0"/>
        <v>63</v>
      </c>
      <c r="C69" s="18" t="s">
        <v>108</v>
      </c>
      <c r="D69" s="19">
        <f>4000+900</f>
        <v>4900</v>
      </c>
      <c r="E69" s="20" t="s">
        <v>6</v>
      </c>
      <c r="F69" s="53"/>
      <c r="H69" s="8"/>
      <c r="I69" s="8"/>
      <c r="J69" s="8"/>
      <c r="K69" s="8"/>
    </row>
    <row r="70" spans="2:11">
      <c r="B70" s="29">
        <f t="shared" si="0"/>
        <v>64</v>
      </c>
      <c r="C70" s="18" t="s">
        <v>164</v>
      </c>
      <c r="D70" s="21">
        <v>204</v>
      </c>
      <c r="E70" s="22" t="s">
        <v>6</v>
      </c>
      <c r="F70" s="53"/>
      <c r="H70" s="8"/>
      <c r="I70" s="8"/>
      <c r="J70" s="8"/>
      <c r="K70" s="8"/>
    </row>
    <row r="71" spans="2:11">
      <c r="B71" s="29">
        <f t="shared" si="0"/>
        <v>65</v>
      </c>
      <c r="C71" s="18" t="s">
        <v>16</v>
      </c>
      <c r="D71" s="21">
        <v>60</v>
      </c>
      <c r="E71" s="22" t="s">
        <v>6</v>
      </c>
      <c r="F71" s="53"/>
      <c r="H71" s="8"/>
      <c r="I71" s="8"/>
      <c r="J71" s="8"/>
      <c r="K71" s="8"/>
    </row>
    <row r="72" spans="2:11" ht="14.25" customHeight="1">
      <c r="B72" s="29">
        <f t="shared" si="0"/>
        <v>66</v>
      </c>
      <c r="C72" s="64" t="s">
        <v>187</v>
      </c>
      <c r="D72" s="21">
        <v>6</v>
      </c>
      <c r="E72" s="22" t="s">
        <v>6</v>
      </c>
      <c r="F72" s="53"/>
      <c r="H72" s="13"/>
      <c r="I72" s="2"/>
      <c r="J72" s="14"/>
      <c r="K72" s="8"/>
    </row>
    <row r="73" spans="2:11" ht="30">
      <c r="B73" s="29">
        <f t="shared" ref="B73:B136" si="1">B72+1</f>
        <v>67</v>
      </c>
      <c r="C73" s="18" t="s">
        <v>7</v>
      </c>
      <c r="D73" s="21">
        <v>1656</v>
      </c>
      <c r="E73" s="22" t="s">
        <v>6</v>
      </c>
      <c r="F73" s="53"/>
      <c r="H73" s="13"/>
      <c r="I73" s="2"/>
      <c r="J73" s="14"/>
      <c r="K73" s="8"/>
    </row>
    <row r="74" spans="2:11">
      <c r="B74" s="29">
        <f t="shared" si="1"/>
        <v>68</v>
      </c>
      <c r="C74" s="18" t="s">
        <v>5</v>
      </c>
      <c r="D74" s="21">
        <v>6820</v>
      </c>
      <c r="E74" s="22" t="s">
        <v>6</v>
      </c>
      <c r="F74" s="53"/>
      <c r="H74" s="13"/>
      <c r="I74" s="2"/>
      <c r="J74" s="14"/>
      <c r="K74" s="8"/>
    </row>
    <row r="75" spans="2:11">
      <c r="B75" s="29">
        <f t="shared" si="1"/>
        <v>69</v>
      </c>
      <c r="C75" s="18" t="s">
        <v>63</v>
      </c>
      <c r="D75" s="21">
        <v>152</v>
      </c>
      <c r="E75" s="22" t="s">
        <v>18</v>
      </c>
      <c r="F75" s="53"/>
      <c r="H75" s="13"/>
      <c r="I75" s="2"/>
      <c r="J75" s="14"/>
      <c r="K75" s="8"/>
    </row>
    <row r="76" spans="2:11">
      <c r="B76" s="29">
        <f t="shared" si="1"/>
        <v>70</v>
      </c>
      <c r="C76" s="18" t="s">
        <v>107</v>
      </c>
      <c r="D76" s="19">
        <v>2</v>
      </c>
      <c r="E76" s="20" t="s">
        <v>6</v>
      </c>
      <c r="F76" s="53"/>
    </row>
    <row r="77" spans="2:11" ht="20.25" customHeight="1">
      <c r="B77" s="29">
        <f t="shared" si="1"/>
        <v>71</v>
      </c>
      <c r="C77" s="65" t="s">
        <v>195</v>
      </c>
      <c r="D77" s="21">
        <v>441</v>
      </c>
      <c r="E77" s="22" t="s">
        <v>59</v>
      </c>
      <c r="F77" s="53"/>
    </row>
    <row r="78" spans="2:11">
      <c r="B78" s="29">
        <f t="shared" si="1"/>
        <v>72</v>
      </c>
      <c r="C78" s="18" t="s">
        <v>135</v>
      </c>
      <c r="D78" s="19">
        <v>50</v>
      </c>
      <c r="E78" s="20" t="s">
        <v>25</v>
      </c>
      <c r="F78" s="53"/>
    </row>
    <row r="79" spans="2:11">
      <c r="B79" s="29">
        <f t="shared" si="1"/>
        <v>73</v>
      </c>
      <c r="C79" s="18" t="s">
        <v>24</v>
      </c>
      <c r="D79" s="19">
        <f>50+140</f>
        <v>190</v>
      </c>
      <c r="E79" s="20" t="s">
        <v>25</v>
      </c>
      <c r="F79" s="53"/>
    </row>
    <row r="80" spans="2:11">
      <c r="B80" s="29">
        <f t="shared" si="1"/>
        <v>74</v>
      </c>
      <c r="C80" s="18" t="s">
        <v>136</v>
      </c>
      <c r="D80" s="19">
        <v>50</v>
      </c>
      <c r="E80" s="20" t="s">
        <v>25</v>
      </c>
      <c r="F80" s="53"/>
    </row>
    <row r="81" spans="2:9">
      <c r="B81" s="29">
        <f t="shared" si="1"/>
        <v>75</v>
      </c>
      <c r="C81" s="18" t="s">
        <v>137</v>
      </c>
      <c r="D81" s="19">
        <v>50</v>
      </c>
      <c r="E81" s="20" t="s">
        <v>25</v>
      </c>
      <c r="F81" s="53"/>
    </row>
    <row r="82" spans="2:9">
      <c r="B82" s="29">
        <f t="shared" si="1"/>
        <v>76</v>
      </c>
      <c r="C82" s="18" t="s">
        <v>194</v>
      </c>
      <c r="D82" s="21">
        <v>16</v>
      </c>
      <c r="E82" s="22" t="s">
        <v>19</v>
      </c>
      <c r="F82" s="53"/>
    </row>
    <row r="83" spans="2:9">
      <c r="B83" s="29">
        <f t="shared" si="1"/>
        <v>77</v>
      </c>
      <c r="C83" s="47" t="s">
        <v>138</v>
      </c>
      <c r="D83" s="24">
        <f>18+54</f>
        <v>72</v>
      </c>
      <c r="E83" s="22" t="s">
        <v>6</v>
      </c>
      <c r="F83" s="53"/>
    </row>
    <row r="84" spans="2:9">
      <c r="B84" s="29">
        <f t="shared" si="1"/>
        <v>78</v>
      </c>
      <c r="C84" s="18" t="s">
        <v>103</v>
      </c>
      <c r="D84" s="19">
        <v>320</v>
      </c>
      <c r="E84" s="20" t="s">
        <v>6</v>
      </c>
      <c r="F84" s="53"/>
    </row>
    <row r="85" spans="2:9">
      <c r="B85" s="29">
        <f t="shared" si="1"/>
        <v>79</v>
      </c>
      <c r="C85" s="18" t="s">
        <v>104</v>
      </c>
      <c r="D85" s="19">
        <v>340</v>
      </c>
      <c r="E85" s="20" t="s">
        <v>6</v>
      </c>
      <c r="F85" s="53"/>
    </row>
    <row r="86" spans="2:9">
      <c r="B86" s="29">
        <f t="shared" si="1"/>
        <v>80</v>
      </c>
      <c r="C86" s="18" t="s">
        <v>105</v>
      </c>
      <c r="D86" s="19">
        <v>1</v>
      </c>
      <c r="E86" s="20" t="s">
        <v>54</v>
      </c>
      <c r="F86" s="53"/>
    </row>
    <row r="87" spans="2:9">
      <c r="B87" s="29">
        <f t="shared" si="1"/>
        <v>81</v>
      </c>
      <c r="C87" s="23" t="s">
        <v>106</v>
      </c>
      <c r="D87" s="24">
        <v>2</v>
      </c>
      <c r="E87" s="48" t="s">
        <v>54</v>
      </c>
      <c r="F87" s="53"/>
    </row>
    <row r="88" spans="2:9">
      <c r="B88" s="29">
        <f t="shared" si="1"/>
        <v>82</v>
      </c>
      <c r="C88" s="18" t="s">
        <v>53</v>
      </c>
      <c r="D88" s="21">
        <v>5</v>
      </c>
      <c r="E88" s="22" t="s">
        <v>54</v>
      </c>
      <c r="F88" s="53"/>
    </row>
    <row r="89" spans="2:9">
      <c r="B89" s="29">
        <f t="shared" si="1"/>
        <v>83</v>
      </c>
      <c r="C89" s="18" t="s">
        <v>68</v>
      </c>
      <c r="D89" s="21">
        <v>68</v>
      </c>
      <c r="E89" s="22" t="s">
        <v>18</v>
      </c>
      <c r="F89" s="53"/>
    </row>
    <row r="90" spans="2:9">
      <c r="B90" s="29">
        <f t="shared" si="1"/>
        <v>84</v>
      </c>
      <c r="C90" s="18" t="s">
        <v>46</v>
      </c>
      <c r="D90" s="21">
        <v>98</v>
      </c>
      <c r="E90" s="22" t="s">
        <v>47</v>
      </c>
      <c r="F90" s="53"/>
      <c r="G90" s="7"/>
      <c r="H90" s="7"/>
      <c r="I90" s="7"/>
    </row>
    <row r="91" spans="2:9">
      <c r="B91" s="29">
        <f t="shared" si="1"/>
        <v>85</v>
      </c>
      <c r="C91" s="18" t="s">
        <v>55</v>
      </c>
      <c r="D91" s="21">
        <v>24</v>
      </c>
      <c r="E91" s="22" t="s">
        <v>31</v>
      </c>
      <c r="F91" s="53"/>
      <c r="G91" s="13"/>
      <c r="H91" s="4"/>
      <c r="I91" s="1"/>
    </row>
    <row r="92" spans="2:9">
      <c r="B92" s="29">
        <f t="shared" si="1"/>
        <v>86</v>
      </c>
      <c r="C92" s="18" t="s">
        <v>100</v>
      </c>
      <c r="D92" s="19">
        <v>2</v>
      </c>
      <c r="E92" s="20" t="s">
        <v>6</v>
      </c>
      <c r="F92" s="53"/>
    </row>
    <row r="93" spans="2:9">
      <c r="B93" s="29">
        <f t="shared" si="1"/>
        <v>87</v>
      </c>
      <c r="C93" s="18" t="s">
        <v>101</v>
      </c>
      <c r="D93" s="19">
        <v>6</v>
      </c>
      <c r="E93" s="20" t="s">
        <v>6</v>
      </c>
      <c r="F93" s="53"/>
    </row>
    <row r="94" spans="2:9">
      <c r="B94" s="29">
        <f t="shared" si="1"/>
        <v>88</v>
      </c>
      <c r="C94" s="18" t="s">
        <v>102</v>
      </c>
      <c r="D94" s="19">
        <v>30</v>
      </c>
      <c r="E94" s="20" t="s">
        <v>6</v>
      </c>
      <c r="F94" s="53"/>
    </row>
    <row r="95" spans="2:9">
      <c r="B95" s="29">
        <f t="shared" si="1"/>
        <v>89</v>
      </c>
      <c r="C95" s="18" t="s">
        <v>30</v>
      </c>
      <c r="D95" s="21">
        <v>316</v>
      </c>
      <c r="E95" s="22" t="s">
        <v>31</v>
      </c>
      <c r="F95" s="53"/>
    </row>
    <row r="96" spans="2:9" ht="30">
      <c r="B96" s="29">
        <f t="shared" si="1"/>
        <v>90</v>
      </c>
      <c r="C96" s="23" t="s">
        <v>98</v>
      </c>
      <c r="D96" s="27">
        <v>6</v>
      </c>
      <c r="E96" s="25" t="s">
        <v>99</v>
      </c>
      <c r="F96" s="53"/>
    </row>
    <row r="97" spans="2:11" ht="30">
      <c r="B97" s="29">
        <f t="shared" si="1"/>
        <v>91</v>
      </c>
      <c r="C97" s="18" t="s">
        <v>22</v>
      </c>
      <c r="D97" s="21">
        <v>13</v>
      </c>
      <c r="E97" s="22" t="s">
        <v>19</v>
      </c>
      <c r="F97" s="53"/>
    </row>
    <row r="98" spans="2:11" ht="30">
      <c r="B98" s="29">
        <f t="shared" si="1"/>
        <v>92</v>
      </c>
      <c r="C98" s="18" t="s">
        <v>23</v>
      </c>
      <c r="D98" s="21">
        <v>60</v>
      </c>
      <c r="E98" s="22" t="s">
        <v>19</v>
      </c>
      <c r="F98" s="53"/>
    </row>
    <row r="99" spans="2:11" ht="30">
      <c r="B99" s="29">
        <f t="shared" si="1"/>
        <v>93</v>
      </c>
      <c r="C99" s="18" t="s">
        <v>20</v>
      </c>
      <c r="D99" s="21">
        <v>205</v>
      </c>
      <c r="E99" s="22" t="s">
        <v>19</v>
      </c>
      <c r="F99" s="53"/>
    </row>
    <row r="100" spans="2:11" ht="30">
      <c r="B100" s="29">
        <f t="shared" si="1"/>
        <v>94</v>
      </c>
      <c r="C100" s="18" t="s">
        <v>21</v>
      </c>
      <c r="D100" s="21">
        <v>125</v>
      </c>
      <c r="E100" s="22" t="s">
        <v>19</v>
      </c>
      <c r="F100" s="53"/>
    </row>
    <row r="101" spans="2:11" ht="30">
      <c r="B101" s="29">
        <f t="shared" si="1"/>
        <v>95</v>
      </c>
      <c r="C101" s="65" t="s">
        <v>26</v>
      </c>
      <c r="D101" s="21">
        <v>365</v>
      </c>
      <c r="E101" s="22" t="s">
        <v>25</v>
      </c>
      <c r="F101" s="53"/>
    </row>
    <row r="102" spans="2:11" ht="30">
      <c r="B102" s="29">
        <f t="shared" si="1"/>
        <v>96</v>
      </c>
      <c r="C102" s="65" t="s">
        <v>10</v>
      </c>
      <c r="D102" s="21">
        <v>270</v>
      </c>
      <c r="E102" s="22" t="s">
        <v>6</v>
      </c>
      <c r="F102" s="53"/>
      <c r="H102" s="7"/>
      <c r="I102" s="13"/>
      <c r="J102" s="4"/>
      <c r="K102" s="1"/>
    </row>
    <row r="103" spans="2:11" ht="48" customHeight="1">
      <c r="B103" s="29">
        <f t="shared" si="1"/>
        <v>97</v>
      </c>
      <c r="C103" s="65" t="s">
        <v>29</v>
      </c>
      <c r="D103" s="21">
        <v>1750</v>
      </c>
      <c r="E103" s="22" t="s">
        <v>6</v>
      </c>
      <c r="F103" s="53"/>
      <c r="H103" s="7"/>
      <c r="I103" s="13"/>
      <c r="J103" s="4"/>
      <c r="K103" s="1"/>
    </row>
    <row r="104" spans="2:11">
      <c r="B104" s="29">
        <f t="shared" si="1"/>
        <v>98</v>
      </c>
      <c r="C104" s="18" t="s">
        <v>15</v>
      </c>
      <c r="D104" s="21">
        <v>175</v>
      </c>
      <c r="E104" s="22" t="s">
        <v>6</v>
      </c>
      <c r="F104" s="53"/>
      <c r="H104" s="7"/>
      <c r="I104" s="13"/>
      <c r="J104" s="4"/>
      <c r="K104" s="1"/>
    </row>
    <row r="105" spans="2:11">
      <c r="B105" s="29">
        <f t="shared" si="1"/>
        <v>99</v>
      </c>
      <c r="C105" s="18" t="s">
        <v>67</v>
      </c>
      <c r="D105" s="21">
        <v>31</v>
      </c>
      <c r="E105" s="22" t="s">
        <v>18</v>
      </c>
      <c r="F105" s="53"/>
      <c r="H105" s="62" t="s">
        <v>177</v>
      </c>
      <c r="I105" s="13"/>
      <c r="J105" s="4"/>
      <c r="K105" s="1"/>
    </row>
    <row r="106" spans="2:11">
      <c r="B106" s="29">
        <f t="shared" si="1"/>
        <v>100</v>
      </c>
      <c r="C106" s="18" t="s">
        <v>50</v>
      </c>
      <c r="D106" s="21">
        <v>184</v>
      </c>
      <c r="E106" s="22" t="s">
        <v>6</v>
      </c>
      <c r="F106" s="53"/>
      <c r="H106" s="7"/>
      <c r="I106" s="13"/>
      <c r="J106" s="4"/>
      <c r="K106" s="1"/>
    </row>
    <row r="107" spans="2:11">
      <c r="B107" s="29">
        <f t="shared" si="1"/>
        <v>101</v>
      </c>
      <c r="C107" s="18" t="s">
        <v>97</v>
      </c>
      <c r="D107" s="19">
        <v>2</v>
      </c>
      <c r="E107" s="20" t="s">
        <v>47</v>
      </c>
      <c r="F107" s="53"/>
      <c r="H107" s="7"/>
      <c r="I107" s="13"/>
      <c r="J107" s="4"/>
      <c r="K107" s="1"/>
    </row>
    <row r="108" spans="2:11">
      <c r="B108" s="29">
        <f t="shared" si="1"/>
        <v>102</v>
      </c>
      <c r="C108" s="18" t="s">
        <v>43</v>
      </c>
      <c r="D108" s="21">
        <v>78</v>
      </c>
      <c r="E108" s="22" t="s">
        <v>6</v>
      </c>
      <c r="F108" s="53"/>
      <c r="H108" s="7"/>
      <c r="I108" s="13"/>
      <c r="J108" s="4"/>
      <c r="K108" s="1"/>
    </row>
    <row r="109" spans="2:11">
      <c r="B109" s="29">
        <f t="shared" si="1"/>
        <v>103</v>
      </c>
      <c r="C109" s="18" t="s">
        <v>44</v>
      </c>
      <c r="D109" s="21">
        <v>54</v>
      </c>
      <c r="E109" s="22" t="s">
        <v>6</v>
      </c>
      <c r="F109" s="53"/>
      <c r="H109" s="7"/>
      <c r="I109" s="13"/>
      <c r="J109" s="4"/>
      <c r="K109" s="1"/>
    </row>
    <row r="110" spans="2:11">
      <c r="B110" s="29">
        <f t="shared" si="1"/>
        <v>104</v>
      </c>
      <c r="C110" s="23" t="s">
        <v>96</v>
      </c>
      <c r="D110" s="24">
        <v>18</v>
      </c>
      <c r="E110" s="25"/>
      <c r="F110" s="53"/>
      <c r="H110" s="7"/>
      <c r="I110" s="13"/>
      <c r="J110" s="4"/>
      <c r="K110" s="1"/>
    </row>
    <row r="111" spans="2:11">
      <c r="B111" s="29">
        <f t="shared" si="1"/>
        <v>105</v>
      </c>
      <c r="C111" s="18" t="s">
        <v>48</v>
      </c>
      <c r="D111" s="21">
        <v>52</v>
      </c>
      <c r="E111" s="22" t="s">
        <v>47</v>
      </c>
      <c r="F111" s="53"/>
      <c r="H111" s="7"/>
      <c r="I111" s="13"/>
      <c r="J111" s="4"/>
      <c r="K111" s="1"/>
    </row>
    <row r="112" spans="2:11">
      <c r="B112" s="29">
        <f t="shared" si="1"/>
        <v>106</v>
      </c>
      <c r="C112" s="18" t="s">
        <v>95</v>
      </c>
      <c r="D112" s="19">
        <v>21</v>
      </c>
      <c r="E112" s="20" t="s">
        <v>47</v>
      </c>
      <c r="F112" s="53"/>
      <c r="H112" s="7"/>
      <c r="I112" s="13"/>
      <c r="J112" s="4"/>
      <c r="K112" s="1"/>
    </row>
    <row r="113" spans="2:11" ht="30">
      <c r="B113" s="29">
        <f t="shared" si="1"/>
        <v>107</v>
      </c>
      <c r="C113" s="18" t="s">
        <v>32</v>
      </c>
      <c r="D113" s="21">
        <v>17</v>
      </c>
      <c r="E113" s="22" t="s">
        <v>6</v>
      </c>
      <c r="F113" s="53"/>
      <c r="H113" s="7"/>
      <c r="I113" s="7"/>
      <c r="J113" s="7"/>
      <c r="K113" s="7"/>
    </row>
    <row r="114" spans="2:11">
      <c r="B114" s="29">
        <f t="shared" si="1"/>
        <v>108</v>
      </c>
      <c r="C114" s="18" t="s">
        <v>12</v>
      </c>
      <c r="D114" s="21">
        <v>34</v>
      </c>
      <c r="E114" s="22" t="s">
        <v>6</v>
      </c>
      <c r="F114" s="53"/>
    </row>
    <row r="115" spans="2:11">
      <c r="B115" s="29">
        <f t="shared" si="1"/>
        <v>109</v>
      </c>
      <c r="C115" s="23" t="s">
        <v>94</v>
      </c>
      <c r="D115" s="26">
        <v>48</v>
      </c>
      <c r="E115" s="22" t="s">
        <v>6</v>
      </c>
      <c r="F115" s="53"/>
    </row>
    <row r="116" spans="2:11" ht="34.5" customHeight="1">
      <c r="B116" s="29">
        <f t="shared" si="1"/>
        <v>110</v>
      </c>
      <c r="C116" s="63" t="s">
        <v>186</v>
      </c>
      <c r="D116" s="21">
        <v>4</v>
      </c>
      <c r="E116" s="22" t="s">
        <v>52</v>
      </c>
      <c r="F116" s="53"/>
    </row>
    <row r="117" spans="2:11" ht="30">
      <c r="B117" s="29">
        <f t="shared" si="1"/>
        <v>111</v>
      </c>
      <c r="C117" s="18" t="s">
        <v>51</v>
      </c>
      <c r="D117" s="21">
        <v>6</v>
      </c>
      <c r="E117" s="22" t="s">
        <v>52</v>
      </c>
      <c r="F117" s="53"/>
    </row>
    <row r="118" spans="2:11">
      <c r="B118" s="29">
        <f t="shared" si="1"/>
        <v>112</v>
      </c>
      <c r="C118" s="18" t="s">
        <v>66</v>
      </c>
      <c r="D118" s="21">
        <v>70</v>
      </c>
      <c r="E118" s="22" t="s">
        <v>18</v>
      </c>
      <c r="F118" s="53"/>
    </row>
    <row r="119" spans="2:11">
      <c r="B119" s="29">
        <f t="shared" si="1"/>
        <v>113</v>
      </c>
      <c r="C119" s="18" t="s">
        <v>14</v>
      </c>
      <c r="D119" s="21">
        <f>306+52</f>
        <v>358</v>
      </c>
      <c r="E119" s="22" t="s">
        <v>6</v>
      </c>
      <c r="F119" s="53"/>
    </row>
    <row r="120" spans="2:11">
      <c r="B120" s="29">
        <f t="shared" si="1"/>
        <v>114</v>
      </c>
      <c r="C120" s="18" t="s">
        <v>60</v>
      </c>
      <c r="D120" s="21">
        <v>93</v>
      </c>
      <c r="E120" s="22" t="s">
        <v>18</v>
      </c>
      <c r="F120" s="53"/>
    </row>
    <row r="121" spans="2:11" ht="30">
      <c r="B121" s="29">
        <f t="shared" si="1"/>
        <v>115</v>
      </c>
      <c r="C121" s="23" t="s">
        <v>93</v>
      </c>
      <c r="D121" s="27">
        <v>40</v>
      </c>
      <c r="E121" s="22" t="s">
        <v>6</v>
      </c>
      <c r="F121" s="53"/>
      <c r="H121" s="61" t="s">
        <v>176</v>
      </c>
    </row>
    <row r="122" spans="2:11" ht="17.25" customHeight="1">
      <c r="B122" s="29">
        <f t="shared" si="1"/>
        <v>116</v>
      </c>
      <c r="C122" s="18" t="s">
        <v>92</v>
      </c>
      <c r="D122" s="19">
        <v>136</v>
      </c>
      <c r="E122" s="22" t="s">
        <v>6</v>
      </c>
      <c r="F122" s="53"/>
    </row>
    <row r="123" spans="2:11" ht="17.25" customHeight="1">
      <c r="B123" s="29">
        <f t="shared" si="1"/>
        <v>117</v>
      </c>
      <c r="C123" s="18" t="s">
        <v>11</v>
      </c>
      <c r="D123" s="21">
        <v>65</v>
      </c>
      <c r="E123" s="22" t="s">
        <v>6</v>
      </c>
      <c r="F123" s="53"/>
    </row>
    <row r="124" spans="2:11" ht="17.25" customHeight="1">
      <c r="B124" s="29">
        <f t="shared" si="1"/>
        <v>118</v>
      </c>
      <c r="C124" s="18" t="s">
        <v>91</v>
      </c>
      <c r="D124" s="19">
        <v>50</v>
      </c>
      <c r="E124" s="22" t="s">
        <v>6</v>
      </c>
      <c r="F124" s="53"/>
    </row>
    <row r="125" spans="2:11" ht="30">
      <c r="B125" s="29">
        <f t="shared" si="1"/>
        <v>119</v>
      </c>
      <c r="C125" s="18" t="s">
        <v>40</v>
      </c>
      <c r="D125" s="21">
        <v>210</v>
      </c>
      <c r="E125" s="22" t="s">
        <v>6</v>
      </c>
      <c r="F125" s="53"/>
    </row>
    <row r="126" spans="2:11">
      <c r="B126" s="29">
        <f t="shared" si="1"/>
        <v>120</v>
      </c>
      <c r="C126" s="18" t="s">
        <v>85</v>
      </c>
      <c r="D126" s="19">
        <v>24</v>
      </c>
      <c r="E126" s="22" t="s">
        <v>6</v>
      </c>
      <c r="F126" s="53"/>
    </row>
    <row r="127" spans="2:11">
      <c r="B127" s="29">
        <f t="shared" si="1"/>
        <v>121</v>
      </c>
      <c r="C127" s="18" t="s">
        <v>86</v>
      </c>
      <c r="D127" s="19">
        <v>16</v>
      </c>
      <c r="E127" s="22" t="s">
        <v>6</v>
      </c>
      <c r="F127" s="53"/>
    </row>
    <row r="128" spans="2:11">
      <c r="B128" s="29">
        <f t="shared" si="1"/>
        <v>122</v>
      </c>
      <c r="C128" s="18" t="s">
        <v>87</v>
      </c>
      <c r="D128" s="19">
        <v>16</v>
      </c>
      <c r="E128" s="22" t="s">
        <v>6</v>
      </c>
      <c r="F128" s="53"/>
    </row>
    <row r="129" spans="2:6">
      <c r="B129" s="29">
        <f t="shared" si="1"/>
        <v>123</v>
      </c>
      <c r="C129" s="18" t="s">
        <v>88</v>
      </c>
      <c r="D129" s="19">
        <v>12</v>
      </c>
      <c r="E129" s="22" t="s">
        <v>6</v>
      </c>
      <c r="F129" s="53"/>
    </row>
    <row r="130" spans="2:6" ht="30">
      <c r="B130" s="29">
        <f t="shared" si="1"/>
        <v>124</v>
      </c>
      <c r="C130" s="18" t="s">
        <v>89</v>
      </c>
      <c r="D130" s="19">
        <v>16</v>
      </c>
      <c r="E130" s="22" t="s">
        <v>6</v>
      </c>
      <c r="F130" s="53"/>
    </row>
    <row r="131" spans="2:6">
      <c r="B131" s="29">
        <f t="shared" si="1"/>
        <v>125</v>
      </c>
      <c r="C131" s="18" t="s">
        <v>90</v>
      </c>
      <c r="D131" s="19">
        <v>8</v>
      </c>
      <c r="E131" s="22" t="s">
        <v>6</v>
      </c>
      <c r="F131" s="53"/>
    </row>
    <row r="132" spans="2:6">
      <c r="B132" s="29">
        <f t="shared" si="1"/>
        <v>126</v>
      </c>
      <c r="C132" s="18" t="s">
        <v>41</v>
      </c>
      <c r="D132" s="21">
        <v>10</v>
      </c>
      <c r="E132" s="22" t="s">
        <v>42</v>
      </c>
      <c r="F132" s="53"/>
    </row>
    <row r="133" spans="2:6">
      <c r="B133" s="29">
        <f t="shared" si="1"/>
        <v>127</v>
      </c>
      <c r="C133" s="18" t="s">
        <v>83</v>
      </c>
      <c r="D133" s="21">
        <v>48</v>
      </c>
      <c r="E133" s="22" t="s">
        <v>18</v>
      </c>
      <c r="F133" s="53"/>
    </row>
    <row r="134" spans="2:6">
      <c r="B134" s="29">
        <f t="shared" si="1"/>
        <v>128</v>
      </c>
      <c r="C134" s="18" t="s">
        <v>64</v>
      </c>
      <c r="D134" s="21">
        <v>187</v>
      </c>
      <c r="E134" s="22" t="s">
        <v>18</v>
      </c>
      <c r="F134" s="53"/>
    </row>
    <row r="135" spans="2:6">
      <c r="B135" s="29">
        <f t="shared" si="1"/>
        <v>129</v>
      </c>
      <c r="C135" s="18" t="s">
        <v>0</v>
      </c>
      <c r="D135" s="21">
        <v>18552</v>
      </c>
      <c r="E135" s="22" t="s">
        <v>1</v>
      </c>
      <c r="F135" s="53"/>
    </row>
    <row r="136" spans="2:6">
      <c r="B136" s="29">
        <f t="shared" si="1"/>
        <v>130</v>
      </c>
      <c r="C136" s="18" t="s">
        <v>4</v>
      </c>
      <c r="D136" s="21">
        <v>2930</v>
      </c>
      <c r="E136" s="22" t="s">
        <v>1</v>
      </c>
      <c r="F136" s="53"/>
    </row>
    <row r="137" spans="2:6">
      <c r="B137" s="29">
        <f t="shared" ref="B137:B169" si="2">B136+1</f>
        <v>131</v>
      </c>
      <c r="C137" s="18" t="s">
        <v>2</v>
      </c>
      <c r="D137" s="21">
        <v>2995</v>
      </c>
      <c r="E137" s="22" t="s">
        <v>1</v>
      </c>
      <c r="F137" s="53"/>
    </row>
    <row r="138" spans="2:6">
      <c r="B138" s="29">
        <f t="shared" si="2"/>
        <v>132</v>
      </c>
      <c r="C138" s="18" t="s">
        <v>3</v>
      </c>
      <c r="D138" s="21">
        <v>2930</v>
      </c>
      <c r="E138" s="22" t="s">
        <v>1</v>
      </c>
      <c r="F138" s="53"/>
    </row>
    <row r="139" spans="2:6">
      <c r="B139" s="29">
        <f t="shared" si="2"/>
        <v>133</v>
      </c>
      <c r="C139" s="18" t="s">
        <v>65</v>
      </c>
      <c r="D139" s="21">
        <v>144</v>
      </c>
      <c r="E139" s="22" t="s">
        <v>18</v>
      </c>
      <c r="F139" s="53"/>
    </row>
    <row r="140" spans="2:6">
      <c r="B140" s="29">
        <f t="shared" si="2"/>
        <v>134</v>
      </c>
      <c r="C140" s="18" t="s">
        <v>58</v>
      </c>
      <c r="D140" s="21">
        <v>80</v>
      </c>
      <c r="E140" s="22" t="s">
        <v>31</v>
      </c>
      <c r="F140" s="53"/>
    </row>
    <row r="141" spans="2:6">
      <c r="B141" s="29">
        <f t="shared" si="2"/>
        <v>135</v>
      </c>
      <c r="C141" s="18" t="s">
        <v>82</v>
      </c>
      <c r="D141" s="21">
        <v>350</v>
      </c>
      <c r="E141" s="22" t="s">
        <v>6</v>
      </c>
      <c r="F141" s="53"/>
    </row>
    <row r="142" spans="2:6">
      <c r="B142" s="29">
        <f t="shared" si="2"/>
        <v>136</v>
      </c>
      <c r="C142" s="18" t="s">
        <v>84</v>
      </c>
      <c r="D142" s="21">
        <v>350</v>
      </c>
      <c r="E142" s="22" t="s">
        <v>6</v>
      </c>
      <c r="F142" s="53"/>
    </row>
    <row r="143" spans="2:6">
      <c r="B143" s="29">
        <f t="shared" si="2"/>
        <v>137</v>
      </c>
      <c r="C143" s="18" t="s">
        <v>81</v>
      </c>
      <c r="D143" s="21">
        <v>350</v>
      </c>
      <c r="E143" s="22" t="s">
        <v>6</v>
      </c>
      <c r="F143" s="53"/>
    </row>
    <row r="144" spans="2:6">
      <c r="B144" s="29">
        <f t="shared" si="2"/>
        <v>138</v>
      </c>
      <c r="C144" s="18" t="s">
        <v>34</v>
      </c>
      <c r="D144" s="21">
        <v>24</v>
      </c>
      <c r="E144" s="22" t="s">
        <v>6</v>
      </c>
      <c r="F144" s="53"/>
    </row>
    <row r="145" spans="2:22" ht="30" customHeight="1">
      <c r="B145" s="29">
        <f t="shared" si="2"/>
        <v>139</v>
      </c>
      <c r="C145" s="18" t="s">
        <v>35</v>
      </c>
      <c r="D145" s="21">
        <v>40</v>
      </c>
      <c r="E145" s="22" t="s">
        <v>6</v>
      </c>
      <c r="F145" s="53"/>
    </row>
    <row r="146" spans="2:22">
      <c r="B146" s="29">
        <f t="shared" si="2"/>
        <v>140</v>
      </c>
      <c r="C146" s="18" t="s">
        <v>17</v>
      </c>
      <c r="D146" s="21">
        <v>8</v>
      </c>
      <c r="E146" s="22" t="s">
        <v>18</v>
      </c>
      <c r="F146" s="53"/>
    </row>
    <row r="147" spans="2:22" ht="30">
      <c r="B147" s="29">
        <f t="shared" si="2"/>
        <v>141</v>
      </c>
      <c r="C147" s="18" t="s">
        <v>28</v>
      </c>
      <c r="D147" s="21">
        <v>2315</v>
      </c>
      <c r="E147" s="22" t="s">
        <v>6</v>
      </c>
      <c r="F147" s="53"/>
    </row>
    <row r="148" spans="2:22" ht="30">
      <c r="B148" s="29">
        <f t="shared" si="2"/>
        <v>142</v>
      </c>
      <c r="C148" s="18" t="s">
        <v>27</v>
      </c>
      <c r="D148" s="21">
        <v>810</v>
      </c>
      <c r="E148" s="22" t="s">
        <v>6</v>
      </c>
      <c r="F148" s="53"/>
    </row>
    <row r="149" spans="2:22" ht="33" customHeight="1">
      <c r="B149" s="29">
        <f t="shared" si="2"/>
        <v>143</v>
      </c>
      <c r="C149" s="18" t="s">
        <v>131</v>
      </c>
      <c r="D149" s="19">
        <v>99</v>
      </c>
      <c r="E149" s="20" t="s">
        <v>6</v>
      </c>
      <c r="F149" s="54"/>
      <c r="G149" s="17"/>
      <c r="H149" s="9"/>
      <c r="I149" s="12"/>
      <c r="J149" s="11"/>
      <c r="K149" s="17"/>
    </row>
    <row r="150" spans="2:22" ht="30">
      <c r="B150" s="29">
        <f t="shared" si="2"/>
        <v>144</v>
      </c>
      <c r="C150" s="18" t="s">
        <v>33</v>
      </c>
      <c r="D150" s="21">
        <v>48</v>
      </c>
      <c r="E150" s="22" t="s">
        <v>6</v>
      </c>
      <c r="F150" s="53"/>
    </row>
    <row r="151" spans="2:22">
      <c r="B151" s="29">
        <f t="shared" si="2"/>
        <v>145</v>
      </c>
      <c r="C151" s="18" t="s">
        <v>132</v>
      </c>
      <c r="D151" s="19">
        <v>16</v>
      </c>
      <c r="E151" s="20" t="s">
        <v>31</v>
      </c>
      <c r="F151" s="53"/>
    </row>
    <row r="152" spans="2:22">
      <c r="B152" s="29">
        <f t="shared" si="2"/>
        <v>146</v>
      </c>
      <c r="C152" s="18" t="s">
        <v>133</v>
      </c>
      <c r="D152" s="19">
        <v>200</v>
      </c>
      <c r="E152" s="20" t="s">
        <v>1</v>
      </c>
      <c r="F152" s="53"/>
    </row>
    <row r="153" spans="2:22">
      <c r="B153" s="29">
        <f t="shared" si="2"/>
        <v>147</v>
      </c>
      <c r="C153" s="18" t="s">
        <v>49</v>
      </c>
      <c r="D153" s="21">
        <v>170</v>
      </c>
      <c r="E153" s="22" t="s">
        <v>6</v>
      </c>
      <c r="F153" s="53"/>
    </row>
    <row r="154" spans="2:22">
      <c r="B154" s="29">
        <f t="shared" si="2"/>
        <v>148</v>
      </c>
      <c r="C154" s="18" t="s">
        <v>62</v>
      </c>
      <c r="D154" s="21">
        <v>127</v>
      </c>
      <c r="E154" s="22" t="s">
        <v>18</v>
      </c>
      <c r="F154" s="53"/>
    </row>
    <row r="155" spans="2:22">
      <c r="B155" s="29">
        <f t="shared" si="2"/>
        <v>149</v>
      </c>
      <c r="C155" s="18" t="s">
        <v>61</v>
      </c>
      <c r="D155" s="21">
        <v>187</v>
      </c>
      <c r="E155" s="22" t="s">
        <v>18</v>
      </c>
      <c r="F155" s="53"/>
    </row>
    <row r="156" spans="2:22">
      <c r="B156" s="29">
        <f t="shared" si="2"/>
        <v>150</v>
      </c>
      <c r="C156" s="18" t="s">
        <v>134</v>
      </c>
      <c r="D156" s="19">
        <v>6</v>
      </c>
      <c r="E156" s="20" t="s">
        <v>47</v>
      </c>
      <c r="F156" s="53"/>
    </row>
    <row r="157" spans="2:22">
      <c r="B157" s="29">
        <f t="shared" si="2"/>
        <v>151</v>
      </c>
      <c r="C157" s="28" t="s">
        <v>69</v>
      </c>
      <c r="D157" s="21">
        <f>4*3</f>
        <v>12</v>
      </c>
      <c r="E157" s="22" t="s">
        <v>6</v>
      </c>
      <c r="F157" s="55"/>
      <c r="G157" s="15"/>
      <c r="H157" s="6"/>
      <c r="I157" s="6"/>
      <c r="J157" s="6"/>
      <c r="K157" s="6"/>
      <c r="L157" s="6"/>
      <c r="M157" s="6"/>
      <c r="N157" s="6"/>
      <c r="O157" s="6"/>
      <c r="P157" s="7"/>
      <c r="Q157" s="7"/>
      <c r="R157" s="7"/>
      <c r="S157" s="7"/>
      <c r="T157" s="7"/>
      <c r="U157" s="7"/>
      <c r="V157" s="7"/>
    </row>
    <row r="158" spans="2:22">
      <c r="B158" s="29">
        <f t="shared" si="2"/>
        <v>152</v>
      </c>
      <c r="C158" s="28" t="s">
        <v>70</v>
      </c>
      <c r="D158" s="21">
        <f t="shared" ref="D158:D164" si="3">4*3</f>
        <v>12</v>
      </c>
      <c r="E158" s="22" t="s">
        <v>6</v>
      </c>
      <c r="F158" s="55"/>
      <c r="G158" s="15"/>
      <c r="H158" s="6"/>
      <c r="I158" s="6"/>
      <c r="J158" s="6"/>
      <c r="K158" s="6"/>
      <c r="L158" s="6"/>
      <c r="M158" s="6"/>
      <c r="N158" s="6"/>
      <c r="O158" s="6"/>
      <c r="P158" s="7"/>
      <c r="Q158" s="7"/>
      <c r="R158" s="7"/>
      <c r="S158" s="7"/>
      <c r="T158" s="7"/>
      <c r="U158" s="7"/>
      <c r="V158" s="7"/>
    </row>
    <row r="159" spans="2:22">
      <c r="B159" s="29">
        <f t="shared" si="2"/>
        <v>153</v>
      </c>
      <c r="C159" s="28" t="s">
        <v>71</v>
      </c>
      <c r="D159" s="21">
        <f t="shared" si="3"/>
        <v>12</v>
      </c>
      <c r="E159" s="22" t="s">
        <v>6</v>
      </c>
      <c r="F159" s="55"/>
      <c r="G159" s="15"/>
      <c r="H159" s="6"/>
      <c r="I159" s="6"/>
      <c r="J159" s="6"/>
      <c r="K159" s="6"/>
      <c r="L159" s="6"/>
      <c r="M159" s="6"/>
      <c r="N159" s="6"/>
      <c r="O159" s="6"/>
      <c r="P159" s="7"/>
      <c r="Q159" s="7"/>
      <c r="R159" s="7"/>
      <c r="S159" s="7"/>
      <c r="T159" s="7"/>
      <c r="U159" s="7"/>
      <c r="V159" s="7"/>
    </row>
    <row r="160" spans="2:22">
      <c r="B160" s="29">
        <f t="shared" si="2"/>
        <v>154</v>
      </c>
      <c r="C160" s="28" t="s">
        <v>72</v>
      </c>
      <c r="D160" s="21">
        <f t="shared" si="3"/>
        <v>12</v>
      </c>
      <c r="E160" s="22" t="s">
        <v>6</v>
      </c>
      <c r="F160" s="55"/>
      <c r="G160" s="15"/>
      <c r="H160" s="6"/>
      <c r="I160" s="6"/>
      <c r="J160" s="6"/>
      <c r="K160" s="6"/>
      <c r="L160" s="6"/>
      <c r="M160" s="6"/>
      <c r="N160" s="6"/>
      <c r="O160" s="6"/>
      <c r="P160" s="7"/>
      <c r="Q160" s="7"/>
      <c r="R160" s="7"/>
      <c r="S160" s="7"/>
      <c r="T160" s="7"/>
      <c r="U160" s="7"/>
      <c r="V160" s="7"/>
    </row>
    <row r="161" spans="2:22">
      <c r="B161" s="29">
        <f t="shared" si="2"/>
        <v>155</v>
      </c>
      <c r="C161" s="28" t="s">
        <v>73</v>
      </c>
      <c r="D161" s="21">
        <f t="shared" si="3"/>
        <v>12</v>
      </c>
      <c r="E161" s="22" t="s">
        <v>6</v>
      </c>
      <c r="F161" s="55"/>
      <c r="G161" s="15"/>
      <c r="H161" s="6"/>
      <c r="I161" s="6"/>
      <c r="J161" s="6"/>
      <c r="K161" s="6"/>
      <c r="L161" s="6"/>
      <c r="M161" s="6"/>
      <c r="N161" s="6"/>
      <c r="O161" s="6"/>
      <c r="P161" s="7"/>
      <c r="Q161" s="7"/>
      <c r="R161" s="7"/>
      <c r="S161" s="7"/>
      <c r="T161" s="7"/>
      <c r="U161" s="7"/>
      <c r="V161" s="7"/>
    </row>
    <row r="162" spans="2:22">
      <c r="B162" s="29">
        <f t="shared" si="2"/>
        <v>156</v>
      </c>
      <c r="C162" s="28" t="s">
        <v>74</v>
      </c>
      <c r="D162" s="21">
        <f t="shared" si="3"/>
        <v>12</v>
      </c>
      <c r="E162" s="22" t="s">
        <v>6</v>
      </c>
      <c r="F162" s="55"/>
      <c r="G162" s="15"/>
      <c r="H162" s="6"/>
      <c r="I162" s="6"/>
      <c r="J162" s="6"/>
      <c r="K162" s="6"/>
      <c r="L162" s="6"/>
      <c r="M162" s="6"/>
      <c r="N162" s="6"/>
      <c r="O162" s="6"/>
      <c r="P162" s="7"/>
      <c r="Q162" s="7"/>
      <c r="R162" s="7"/>
      <c r="S162" s="7"/>
      <c r="T162" s="7"/>
      <c r="U162" s="7"/>
      <c r="V162" s="7"/>
    </row>
    <row r="163" spans="2:22">
      <c r="B163" s="29">
        <f t="shared" si="2"/>
        <v>157</v>
      </c>
      <c r="C163" s="28" t="s">
        <v>75</v>
      </c>
      <c r="D163" s="21">
        <f t="shared" si="3"/>
        <v>12</v>
      </c>
      <c r="E163" s="22" t="s">
        <v>6</v>
      </c>
      <c r="F163" s="55"/>
      <c r="G163" s="15"/>
      <c r="H163" s="6"/>
      <c r="I163" s="6"/>
      <c r="J163" s="6"/>
      <c r="K163" s="6"/>
      <c r="L163" s="6"/>
      <c r="M163" s="6"/>
      <c r="N163" s="6"/>
      <c r="O163" s="6"/>
      <c r="P163" s="7"/>
      <c r="Q163" s="7"/>
      <c r="R163" s="7"/>
      <c r="S163" s="7"/>
      <c r="T163" s="7"/>
      <c r="U163" s="7"/>
      <c r="V163" s="7"/>
    </row>
    <row r="164" spans="2:22">
      <c r="B164" s="29">
        <f t="shared" si="2"/>
        <v>158</v>
      </c>
      <c r="C164" s="28" t="s">
        <v>76</v>
      </c>
      <c r="D164" s="21">
        <f t="shared" si="3"/>
        <v>12</v>
      </c>
      <c r="E164" s="22" t="s">
        <v>6</v>
      </c>
      <c r="F164" s="55"/>
      <c r="G164" s="15"/>
      <c r="H164" s="6"/>
      <c r="I164" s="6"/>
      <c r="J164" s="6"/>
      <c r="K164" s="6"/>
      <c r="L164" s="6"/>
      <c r="M164" s="6"/>
      <c r="N164" s="6"/>
      <c r="O164" s="6"/>
      <c r="P164" s="7"/>
      <c r="Q164" s="7"/>
      <c r="R164" s="7"/>
      <c r="S164" s="7"/>
      <c r="T164" s="7"/>
      <c r="U164" s="7"/>
      <c r="V164" s="7"/>
    </row>
    <row r="165" spans="2:22">
      <c r="B165" s="29">
        <f t="shared" si="2"/>
        <v>159</v>
      </c>
      <c r="C165" s="28" t="s">
        <v>77</v>
      </c>
      <c r="D165" s="21">
        <f>8*3</f>
        <v>24</v>
      </c>
      <c r="E165" s="22" t="s">
        <v>6</v>
      </c>
      <c r="F165" s="55"/>
      <c r="G165" s="15"/>
      <c r="H165" s="6"/>
      <c r="I165" s="6"/>
      <c r="J165" s="6"/>
      <c r="K165" s="6"/>
      <c r="L165" s="6"/>
      <c r="M165" s="6"/>
      <c r="N165" s="6"/>
      <c r="O165" s="6"/>
      <c r="P165" s="7"/>
      <c r="Q165" s="7"/>
      <c r="R165" s="7"/>
      <c r="S165" s="7"/>
      <c r="T165" s="7"/>
      <c r="U165" s="7"/>
      <c r="V165" s="7"/>
    </row>
    <row r="166" spans="2:22">
      <c r="B166" s="29">
        <f t="shared" si="2"/>
        <v>160</v>
      </c>
      <c r="C166" s="28" t="s">
        <v>152</v>
      </c>
      <c r="D166" s="21">
        <f t="shared" ref="D166:D167" si="4">8*3</f>
        <v>24</v>
      </c>
      <c r="E166" s="22" t="s">
        <v>6</v>
      </c>
      <c r="F166" s="55"/>
      <c r="G166" s="15"/>
      <c r="H166" s="6"/>
      <c r="I166" s="6"/>
      <c r="J166" s="6"/>
      <c r="K166" s="6"/>
      <c r="L166" s="6"/>
      <c r="M166" s="6"/>
      <c r="N166" s="6"/>
      <c r="O166" s="6"/>
      <c r="P166" s="7"/>
      <c r="Q166" s="7"/>
      <c r="R166" s="7"/>
      <c r="S166" s="7"/>
      <c r="T166" s="7"/>
      <c r="U166" s="7"/>
      <c r="V166" s="7"/>
    </row>
    <row r="167" spans="2:22">
      <c r="B167" s="29">
        <f t="shared" si="2"/>
        <v>161</v>
      </c>
      <c r="C167" s="28" t="s">
        <v>78</v>
      </c>
      <c r="D167" s="21">
        <f t="shared" si="4"/>
        <v>24</v>
      </c>
      <c r="E167" s="22" t="s">
        <v>6</v>
      </c>
      <c r="F167" s="55"/>
      <c r="G167" s="15"/>
      <c r="H167" s="6"/>
      <c r="I167" s="6"/>
      <c r="J167" s="6"/>
      <c r="K167" s="6"/>
      <c r="L167" s="6"/>
      <c r="M167" s="6"/>
      <c r="N167" s="6"/>
      <c r="O167" s="6"/>
      <c r="P167" s="7"/>
      <c r="Q167" s="7"/>
      <c r="R167" s="7"/>
      <c r="S167" s="7"/>
      <c r="T167" s="7"/>
      <c r="U167" s="7"/>
      <c r="V167" s="7"/>
    </row>
    <row r="168" spans="2:22">
      <c r="B168" s="29">
        <f t="shared" si="2"/>
        <v>162</v>
      </c>
      <c r="C168" s="28" t="s">
        <v>79</v>
      </c>
      <c r="D168" s="21">
        <f t="shared" ref="D168:D169" si="5">4*3</f>
        <v>12</v>
      </c>
      <c r="E168" s="22" t="s">
        <v>6</v>
      </c>
      <c r="F168" s="55"/>
      <c r="G168" s="15"/>
      <c r="H168" s="6" t="s">
        <v>175</v>
      </c>
      <c r="I168" s="6"/>
      <c r="J168" s="6"/>
      <c r="K168" s="6"/>
      <c r="L168" s="6"/>
      <c r="M168" s="6"/>
      <c r="N168" s="6"/>
      <c r="O168" s="6"/>
      <c r="P168" s="7"/>
      <c r="Q168" s="7"/>
      <c r="R168" s="7"/>
      <c r="S168" s="7"/>
      <c r="T168" s="7"/>
      <c r="U168" s="7"/>
      <c r="V168" s="7"/>
    </row>
    <row r="169" spans="2:22">
      <c r="B169" s="29">
        <f t="shared" si="2"/>
        <v>163</v>
      </c>
      <c r="C169" s="28" t="s">
        <v>80</v>
      </c>
      <c r="D169" s="21">
        <f t="shared" si="5"/>
        <v>12</v>
      </c>
      <c r="E169" s="22" t="s">
        <v>6</v>
      </c>
      <c r="F169" s="56"/>
      <c r="G169" s="6"/>
      <c r="H169" s="6"/>
      <c r="I169" s="6"/>
      <c r="J169" s="6"/>
      <c r="K169" s="6"/>
      <c r="L169" s="6"/>
      <c r="M169" s="6"/>
      <c r="N169" s="6"/>
      <c r="O169" s="6"/>
      <c r="P169" s="7"/>
      <c r="Q169" s="7"/>
      <c r="R169" s="7"/>
      <c r="S169" s="7"/>
      <c r="T169" s="7"/>
      <c r="U169" s="7"/>
      <c r="V169" s="7"/>
    </row>
    <row r="172" spans="2:22">
      <c r="E172" s="5"/>
    </row>
  </sheetData>
  <sortState ref="C5:E173">
    <sortCondition ref="C5"/>
  </sortState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2016-07-04T04:02:48Z</dcterms:modified>
</cp:coreProperties>
</file>